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nnual Reports and Summaries\NMA Annual  Reports\PY 2019\Published Report\"/>
    </mc:Choice>
  </mc:AlternateContent>
  <bookViews>
    <workbookView xWindow="0" yWindow="0" windowWidth="19200" windowHeight="7050"/>
  </bookViews>
  <sheets>
    <sheet name="PY 2019 Equity Ratio Indicato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54" i="1" l="1"/>
  <c r="BT53" i="1"/>
  <c r="BT52" i="1"/>
  <c r="BT51" i="1"/>
  <c r="BT50" i="1"/>
  <c r="BT49" i="1"/>
  <c r="BT48" i="1"/>
  <c r="BT47" i="1"/>
  <c r="BT46" i="1"/>
  <c r="BT45" i="1"/>
  <c r="BT44" i="1"/>
  <c r="BT43" i="1"/>
  <c r="BT42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T6" i="1"/>
  <c r="BT5" i="1"/>
  <c r="BT4" i="1"/>
  <c r="BN54" i="1"/>
  <c r="BN53" i="1"/>
  <c r="BN52" i="1"/>
  <c r="BN51" i="1"/>
  <c r="BN50" i="1"/>
  <c r="BN49" i="1"/>
  <c r="BN48" i="1"/>
  <c r="BN47" i="1"/>
  <c r="BN46" i="1"/>
  <c r="BN45" i="1"/>
  <c r="BN44" i="1"/>
  <c r="BN43" i="1"/>
  <c r="BN42" i="1"/>
  <c r="BN41" i="1"/>
  <c r="BN40" i="1"/>
  <c r="BN39" i="1"/>
  <c r="BN38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  <c r="BN9" i="1"/>
  <c r="BN8" i="1"/>
  <c r="BN7" i="1"/>
  <c r="BN6" i="1"/>
  <c r="BN5" i="1"/>
  <c r="BN4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H4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H54" i="1"/>
  <c r="H53" i="1"/>
  <c r="H45" i="1"/>
  <c r="H40" i="1"/>
  <c r="H39" i="1"/>
  <c r="H37" i="1"/>
  <c r="H34" i="1"/>
  <c r="H30" i="1"/>
  <c r="H28" i="1"/>
  <c r="H27" i="1"/>
  <c r="H24" i="1"/>
  <c r="H19" i="1"/>
  <c r="H17" i="1"/>
  <c r="H16" i="1"/>
  <c r="H13" i="1"/>
  <c r="H9" i="1"/>
  <c r="H4" i="1"/>
  <c r="H7" i="1"/>
  <c r="H8" i="1"/>
  <c r="H10" i="1"/>
  <c r="H11" i="1"/>
  <c r="H12" i="1"/>
  <c r="H14" i="1"/>
  <c r="H15" i="1"/>
  <c r="H18" i="1"/>
  <c r="H20" i="1"/>
  <c r="H21" i="1"/>
  <c r="H22" i="1"/>
  <c r="H23" i="1"/>
  <c r="H25" i="1"/>
  <c r="H26" i="1"/>
  <c r="H29" i="1"/>
  <c r="H31" i="1"/>
  <c r="H32" i="1"/>
  <c r="H33" i="1"/>
  <c r="H35" i="1"/>
  <c r="H36" i="1"/>
  <c r="H38" i="1"/>
  <c r="H41" i="1"/>
  <c r="H42" i="1"/>
  <c r="H43" i="1"/>
  <c r="H44" i="1"/>
  <c r="H46" i="1"/>
  <c r="H47" i="1"/>
  <c r="H48" i="1"/>
  <c r="H49" i="1"/>
  <c r="H50" i="1"/>
  <c r="H51" i="1"/>
  <c r="H52" i="1"/>
  <c r="H6" i="1"/>
  <c r="H5" i="1"/>
  <c r="E55" i="1"/>
  <c r="F55" i="1"/>
  <c r="G55" i="1"/>
  <c r="I55" i="1"/>
  <c r="J55" i="1"/>
  <c r="K55" i="1"/>
  <c r="L55" i="1"/>
  <c r="N55" i="1"/>
  <c r="O55" i="1"/>
  <c r="P55" i="1"/>
  <c r="Q55" i="1"/>
  <c r="T55" i="1"/>
  <c r="U55" i="1"/>
  <c r="V55" i="1"/>
  <c r="W55" i="1"/>
  <c r="Z55" i="1"/>
  <c r="AA55" i="1"/>
  <c r="AB55" i="1"/>
  <c r="AC55" i="1"/>
  <c r="AF55" i="1"/>
  <c r="AG55" i="1"/>
  <c r="AH55" i="1"/>
  <c r="AI55" i="1"/>
  <c r="AL55" i="1"/>
  <c r="AM55" i="1"/>
  <c r="AN55" i="1"/>
  <c r="AO55" i="1"/>
  <c r="AR55" i="1"/>
  <c r="AS55" i="1"/>
  <c r="AT55" i="1"/>
  <c r="AU55" i="1"/>
  <c r="AX55" i="1"/>
  <c r="AY55" i="1"/>
  <c r="AZ55" i="1"/>
  <c r="BA55" i="1"/>
  <c r="BD55" i="1"/>
  <c r="BE55" i="1"/>
  <c r="BF55" i="1"/>
  <c r="BG55" i="1"/>
  <c r="BJ55" i="1"/>
  <c r="BK55" i="1"/>
  <c r="BL55" i="1"/>
  <c r="BM55" i="1"/>
  <c r="BP55" i="1"/>
  <c r="BQ55" i="1"/>
  <c r="BR55" i="1"/>
  <c r="BS55" i="1"/>
  <c r="D55" i="1"/>
  <c r="S40" i="1" l="1"/>
  <c r="X55" i="1"/>
  <c r="AV55" i="1"/>
  <c r="S6" i="1"/>
  <c r="S10" i="1"/>
  <c r="S18" i="1"/>
  <c r="S22" i="1"/>
  <c r="S30" i="1"/>
  <c r="S38" i="1"/>
  <c r="S42" i="1"/>
  <c r="S54" i="1"/>
  <c r="Y7" i="1"/>
  <c r="Y11" i="1"/>
  <c r="Y15" i="1"/>
  <c r="Y19" i="1"/>
  <c r="Y23" i="1"/>
  <c r="Y27" i="1"/>
  <c r="Y31" i="1"/>
  <c r="Y35" i="1"/>
  <c r="Y39" i="1"/>
  <c r="Y43" i="1"/>
  <c r="Y47" i="1"/>
  <c r="Y51" i="1"/>
  <c r="AE4" i="1"/>
  <c r="AE12" i="1"/>
  <c r="AE16" i="1"/>
  <c r="AE20" i="1"/>
  <c r="AE28" i="1"/>
  <c r="AE32" i="1"/>
  <c r="AE36" i="1"/>
  <c r="AE40" i="1"/>
  <c r="AE44" i="1"/>
  <c r="AE48" i="1"/>
  <c r="AE52" i="1"/>
  <c r="AQ6" i="1"/>
  <c r="AQ10" i="1"/>
  <c r="AQ18" i="1"/>
  <c r="AQ22" i="1"/>
  <c r="AQ30" i="1"/>
  <c r="AQ38" i="1"/>
  <c r="AQ42" i="1"/>
  <c r="AQ54" i="1"/>
  <c r="AW7" i="1"/>
  <c r="AW11" i="1"/>
  <c r="AW15" i="1"/>
  <c r="AW19" i="1"/>
  <c r="AW23" i="1"/>
  <c r="AW27" i="1"/>
  <c r="AW31" i="1"/>
  <c r="AW35" i="1"/>
  <c r="AW39" i="1"/>
  <c r="AW43" i="1"/>
  <c r="AW47" i="1"/>
  <c r="AW51" i="1"/>
  <c r="BC4" i="1"/>
  <c r="BC12" i="1"/>
  <c r="BC16" i="1"/>
  <c r="BC20" i="1"/>
  <c r="BC28" i="1"/>
  <c r="BC32" i="1"/>
  <c r="BC36" i="1"/>
  <c r="BC40" i="1"/>
  <c r="BC44" i="1"/>
  <c r="BC48" i="1"/>
  <c r="BC52" i="1"/>
  <c r="BO6" i="1"/>
  <c r="BO10" i="1"/>
  <c r="BO18" i="1"/>
  <c r="BO22" i="1"/>
  <c r="BO30" i="1"/>
  <c r="BO38" i="1"/>
  <c r="BO42" i="1"/>
  <c r="BO54" i="1"/>
  <c r="BU7" i="1"/>
  <c r="BU11" i="1"/>
  <c r="BU15" i="1"/>
  <c r="BU19" i="1"/>
  <c r="BU23" i="1"/>
  <c r="BU27" i="1"/>
  <c r="BU31" i="1"/>
  <c r="BU35" i="1"/>
  <c r="BU39" i="1"/>
  <c r="BU43" i="1"/>
  <c r="BU47" i="1"/>
  <c r="BU51" i="1"/>
  <c r="S11" i="1"/>
  <c r="S15" i="1"/>
  <c r="S19" i="1"/>
  <c r="S23" i="1"/>
  <c r="S31" i="1"/>
  <c r="S35" i="1"/>
  <c r="S39" i="1"/>
  <c r="S43" i="1"/>
  <c r="S47" i="1"/>
  <c r="S51" i="1"/>
  <c r="Y4" i="1"/>
  <c r="Y8" i="1"/>
  <c r="Y12" i="1"/>
  <c r="Y16" i="1"/>
  <c r="Y20" i="1"/>
  <c r="Y24" i="1"/>
  <c r="Y28" i="1"/>
  <c r="Y32" i="1"/>
  <c r="Y36" i="1"/>
  <c r="Y40" i="1"/>
  <c r="Y44" i="1"/>
  <c r="Y48" i="1"/>
  <c r="Y52" i="1"/>
  <c r="AE9" i="1"/>
  <c r="AE17" i="1"/>
  <c r="AE29" i="1"/>
  <c r="AK14" i="1"/>
  <c r="S14" i="1"/>
  <c r="BI5" i="1"/>
  <c r="BI13" i="1"/>
  <c r="BI21" i="1"/>
  <c r="BI29" i="1"/>
  <c r="BI37" i="1"/>
  <c r="BI49" i="1"/>
  <c r="BO14" i="1"/>
  <c r="BO46" i="1"/>
  <c r="BN55" i="1"/>
  <c r="S7" i="1"/>
  <c r="AE25" i="1"/>
  <c r="AE33" i="1"/>
  <c r="AE37" i="1"/>
  <c r="AE49" i="1"/>
  <c r="AK6" i="1"/>
  <c r="BH55" i="1"/>
  <c r="S8" i="1"/>
  <c r="S16" i="1"/>
  <c r="S28" i="1"/>
  <c r="S48" i="1"/>
  <c r="Y5" i="1"/>
  <c r="Y9" i="1"/>
  <c r="Y13" i="1"/>
  <c r="Y17" i="1"/>
  <c r="Y25" i="1"/>
  <c r="Y29" i="1"/>
  <c r="Y33" i="1"/>
  <c r="Y37" i="1"/>
  <c r="Y41" i="1"/>
  <c r="Y45" i="1"/>
  <c r="Y49" i="1"/>
  <c r="Y53" i="1"/>
  <c r="AE6" i="1"/>
  <c r="AE10" i="1"/>
  <c r="AE14" i="1"/>
  <c r="AE18" i="1"/>
  <c r="AE22" i="1"/>
  <c r="AE26" i="1"/>
  <c r="AE30" i="1"/>
  <c r="AE34" i="1"/>
  <c r="AE38" i="1"/>
  <c r="AE42" i="1"/>
  <c r="AE46" i="1"/>
  <c r="AE50" i="1"/>
  <c r="AE54" i="1"/>
  <c r="AK7" i="1"/>
  <c r="AK11" i="1"/>
  <c r="AK15" i="1"/>
  <c r="AK19" i="1"/>
  <c r="AK23" i="1"/>
  <c r="AK27" i="1"/>
  <c r="S26" i="1"/>
  <c r="S34" i="1"/>
  <c r="S46" i="1"/>
  <c r="S50" i="1"/>
  <c r="AE8" i="1"/>
  <c r="AE24" i="1"/>
  <c r="AK5" i="1"/>
  <c r="AK9" i="1"/>
  <c r="AK13" i="1"/>
  <c r="AK17" i="1"/>
  <c r="AK21" i="1"/>
  <c r="AK25" i="1"/>
  <c r="AK29" i="1"/>
  <c r="AK33" i="1"/>
  <c r="AK37" i="1"/>
  <c r="AK41" i="1"/>
  <c r="AK45" i="1"/>
  <c r="AK49" i="1"/>
  <c r="AK53" i="1"/>
  <c r="AQ14" i="1"/>
  <c r="AQ26" i="1"/>
  <c r="AQ34" i="1"/>
  <c r="AQ46" i="1"/>
  <c r="AQ50" i="1"/>
  <c r="BC8" i="1"/>
  <c r="BC24" i="1"/>
  <c r="BI9" i="1"/>
  <c r="BI17" i="1"/>
  <c r="BI25" i="1"/>
  <c r="BI33" i="1"/>
  <c r="BI41" i="1"/>
  <c r="BI45" i="1"/>
  <c r="BI53" i="1"/>
  <c r="BO26" i="1"/>
  <c r="BO34" i="1"/>
  <c r="BO50" i="1"/>
  <c r="AP55" i="1"/>
  <c r="S27" i="1"/>
  <c r="AE5" i="1"/>
  <c r="AE13" i="1"/>
  <c r="AE21" i="1"/>
  <c r="AE41" i="1"/>
  <c r="AE45" i="1"/>
  <c r="AE53" i="1"/>
  <c r="AK10" i="1"/>
  <c r="AJ55" i="1"/>
  <c r="M55" i="1"/>
  <c r="AW55" i="1" s="1"/>
  <c r="R55" i="1"/>
  <c r="S4" i="1"/>
  <c r="S12" i="1"/>
  <c r="S20" i="1"/>
  <c r="S24" i="1"/>
  <c r="S32" i="1"/>
  <c r="S36" i="1"/>
  <c r="S44" i="1"/>
  <c r="S52" i="1"/>
  <c r="Y21" i="1"/>
  <c r="BB55" i="1"/>
  <c r="AD55" i="1"/>
  <c r="S5" i="1"/>
  <c r="S9" i="1"/>
  <c r="S13" i="1"/>
  <c r="S17" i="1"/>
  <c r="S21" i="1"/>
  <c r="S25" i="1"/>
  <c r="S29" i="1"/>
  <c r="S33" i="1"/>
  <c r="S37" i="1"/>
  <c r="S41" i="1"/>
  <c r="S45" i="1"/>
  <c r="S49" i="1"/>
  <c r="S53" i="1"/>
  <c r="Y6" i="1"/>
  <c r="Y10" i="1"/>
  <c r="Y14" i="1"/>
  <c r="Y18" i="1"/>
  <c r="Y22" i="1"/>
  <c r="Y26" i="1"/>
  <c r="Y30" i="1"/>
  <c r="Y34" i="1"/>
  <c r="Y38" i="1"/>
  <c r="Y42" i="1"/>
  <c r="Y46" i="1"/>
  <c r="Y50" i="1"/>
  <c r="Y54" i="1"/>
  <c r="AE7" i="1"/>
  <c r="AE11" i="1"/>
  <c r="AE15" i="1"/>
  <c r="AE19" i="1"/>
  <c r="AE23" i="1"/>
  <c r="AE27" i="1"/>
  <c r="AE31" i="1"/>
  <c r="AE35" i="1"/>
  <c r="AE39" i="1"/>
  <c r="AE43" i="1"/>
  <c r="AE47" i="1"/>
  <c r="AE51" i="1"/>
  <c r="AK4" i="1"/>
  <c r="AK8" i="1"/>
  <c r="AK12" i="1"/>
  <c r="AK16" i="1"/>
  <c r="AK20" i="1"/>
  <c r="AK24" i="1"/>
  <c r="AK28" i="1"/>
  <c r="AK32" i="1"/>
  <c r="AK36" i="1"/>
  <c r="AK40" i="1"/>
  <c r="AK44" i="1"/>
  <c r="AK48" i="1"/>
  <c r="AK52" i="1"/>
  <c r="AQ5" i="1"/>
  <c r="AQ9" i="1"/>
  <c r="AQ13" i="1"/>
  <c r="AQ17" i="1"/>
  <c r="AQ21" i="1"/>
  <c r="AQ25" i="1"/>
  <c r="AQ29" i="1"/>
  <c r="AQ33" i="1"/>
  <c r="AQ37" i="1"/>
  <c r="AQ41" i="1"/>
  <c r="AQ45" i="1"/>
  <c r="AQ49" i="1"/>
  <c r="AQ53" i="1"/>
  <c r="AW6" i="1"/>
  <c r="AW10" i="1"/>
  <c r="AW14" i="1"/>
  <c r="AW18" i="1"/>
  <c r="AW22" i="1"/>
  <c r="AW26" i="1"/>
  <c r="AW30" i="1"/>
  <c r="AW34" i="1"/>
  <c r="AW38" i="1"/>
  <c r="AW42" i="1"/>
  <c r="AW46" i="1"/>
  <c r="AW50" i="1"/>
  <c r="AW54" i="1"/>
  <c r="BC7" i="1"/>
  <c r="BC11" i="1"/>
  <c r="BC15" i="1"/>
  <c r="BC19" i="1"/>
  <c r="BC23" i="1"/>
  <c r="BC27" i="1"/>
  <c r="BC31" i="1"/>
  <c r="AK18" i="1"/>
  <c r="AK22" i="1"/>
  <c r="AK26" i="1"/>
  <c r="AK30" i="1"/>
  <c r="AK34" i="1"/>
  <c r="AK38" i="1"/>
  <c r="AK42" i="1"/>
  <c r="AK46" i="1"/>
  <c r="AK50" i="1"/>
  <c r="AK54" i="1"/>
  <c r="AQ7" i="1"/>
  <c r="AQ11" i="1"/>
  <c r="AQ15" i="1"/>
  <c r="AQ19" i="1"/>
  <c r="AQ23" i="1"/>
  <c r="AQ27" i="1"/>
  <c r="AQ31" i="1"/>
  <c r="AQ35" i="1"/>
  <c r="AQ39" i="1"/>
  <c r="AQ43" i="1"/>
  <c r="AQ47" i="1"/>
  <c r="AQ51" i="1"/>
  <c r="AW4" i="1"/>
  <c r="AW8" i="1"/>
  <c r="AW12" i="1"/>
  <c r="AW16" i="1"/>
  <c r="AW20" i="1"/>
  <c r="AW24" i="1"/>
  <c r="AW28" i="1"/>
  <c r="AW32" i="1"/>
  <c r="AW36" i="1"/>
  <c r="AW40" i="1"/>
  <c r="AW44" i="1"/>
  <c r="AW48" i="1"/>
  <c r="AW52" i="1"/>
  <c r="BC5" i="1"/>
  <c r="BC9" i="1"/>
  <c r="BC13" i="1"/>
  <c r="BC17" i="1"/>
  <c r="BC21" i="1"/>
  <c r="BC25" i="1"/>
  <c r="BC29" i="1"/>
  <c r="BC33" i="1"/>
  <c r="BC37" i="1"/>
  <c r="BC41" i="1"/>
  <c r="BC45" i="1"/>
  <c r="BC49" i="1"/>
  <c r="BC53" i="1"/>
  <c r="BI6" i="1"/>
  <c r="BI10" i="1"/>
  <c r="BI14" i="1"/>
  <c r="BI18" i="1"/>
  <c r="BI22" i="1"/>
  <c r="BI26" i="1"/>
  <c r="BI30" i="1"/>
  <c r="BI34" i="1"/>
  <c r="BI38" i="1"/>
  <c r="BI42" i="1"/>
  <c r="BI46" i="1"/>
  <c r="BI50" i="1"/>
  <c r="BI54" i="1"/>
  <c r="BO7" i="1"/>
  <c r="BO11" i="1"/>
  <c r="BO15" i="1"/>
  <c r="BO19" i="1"/>
  <c r="BO23" i="1"/>
  <c r="BO27" i="1"/>
  <c r="BO31" i="1"/>
  <c r="BO35" i="1"/>
  <c r="BO39" i="1"/>
  <c r="BO43" i="1"/>
  <c r="BO47" i="1"/>
  <c r="BO51" i="1"/>
  <c r="BT55" i="1"/>
  <c r="BU4" i="1"/>
  <c r="BU8" i="1"/>
  <c r="BU12" i="1"/>
  <c r="BU16" i="1"/>
  <c r="BU20" i="1"/>
  <c r="BU24" i="1"/>
  <c r="BU28" i="1"/>
  <c r="BU32" i="1"/>
  <c r="BU36" i="1"/>
  <c r="BU40" i="1"/>
  <c r="BU44" i="1"/>
  <c r="BU48" i="1"/>
  <c r="BU52" i="1"/>
  <c r="AK31" i="1"/>
  <c r="AK35" i="1"/>
  <c r="AK39" i="1"/>
  <c r="AK43" i="1"/>
  <c r="AK47" i="1"/>
  <c r="AK51" i="1"/>
  <c r="AQ4" i="1"/>
  <c r="AQ8" i="1"/>
  <c r="AQ12" i="1"/>
  <c r="AQ16" i="1"/>
  <c r="AQ20" i="1"/>
  <c r="AQ24" i="1"/>
  <c r="AQ28" i="1"/>
  <c r="AQ32" i="1"/>
  <c r="AQ36" i="1"/>
  <c r="AQ40" i="1"/>
  <c r="AQ44" i="1"/>
  <c r="AQ48" i="1"/>
  <c r="AQ52" i="1"/>
  <c r="AW5" i="1"/>
  <c r="AW9" i="1"/>
  <c r="AW13" i="1"/>
  <c r="AW17" i="1"/>
  <c r="AW21" i="1"/>
  <c r="AW25" i="1"/>
  <c r="AW29" i="1"/>
  <c r="AW33" i="1"/>
  <c r="AW37" i="1"/>
  <c r="AW41" i="1"/>
  <c r="AW45" i="1"/>
  <c r="AW49" i="1"/>
  <c r="AW53" i="1"/>
  <c r="BC6" i="1"/>
  <c r="BC10" i="1"/>
  <c r="BC14" i="1"/>
  <c r="BC18" i="1"/>
  <c r="BC22" i="1"/>
  <c r="BC26" i="1"/>
  <c r="BC30" i="1"/>
  <c r="BC34" i="1"/>
  <c r="BC38" i="1"/>
  <c r="BC42" i="1"/>
  <c r="BC46" i="1"/>
  <c r="BC50" i="1"/>
  <c r="BC54" i="1"/>
  <c r="BI7" i="1"/>
  <c r="BI11" i="1"/>
  <c r="BI15" i="1"/>
  <c r="BI19" i="1"/>
  <c r="BI23" i="1"/>
  <c r="BI27" i="1"/>
  <c r="BI31" i="1"/>
  <c r="BI35" i="1"/>
  <c r="BI39" i="1"/>
  <c r="BI43" i="1"/>
  <c r="BI47" i="1"/>
  <c r="BI51" i="1"/>
  <c r="BO4" i="1"/>
  <c r="BO8" i="1"/>
  <c r="BO12" i="1"/>
  <c r="BO16" i="1"/>
  <c r="BO20" i="1"/>
  <c r="BO24" i="1"/>
  <c r="BO28" i="1"/>
  <c r="BO32" i="1"/>
  <c r="BO36" i="1"/>
  <c r="BO40" i="1"/>
  <c r="BO44" i="1"/>
  <c r="BO48" i="1"/>
  <c r="BO52" i="1"/>
  <c r="BU5" i="1"/>
  <c r="BU9" i="1"/>
  <c r="BU13" i="1"/>
  <c r="BU17" i="1"/>
  <c r="BU21" i="1"/>
  <c r="BU25" i="1"/>
  <c r="BU29" i="1"/>
  <c r="BU33" i="1"/>
  <c r="BU37" i="1"/>
  <c r="BU41" i="1"/>
  <c r="BU45" i="1"/>
  <c r="BU49" i="1"/>
  <c r="BU53" i="1"/>
  <c r="BC35" i="1"/>
  <c r="BC39" i="1"/>
  <c r="BC43" i="1"/>
  <c r="BC47" i="1"/>
  <c r="BC51" i="1"/>
  <c r="BI4" i="1"/>
  <c r="BI8" i="1"/>
  <c r="BI12" i="1"/>
  <c r="BI16" i="1"/>
  <c r="BI20" i="1"/>
  <c r="BI24" i="1"/>
  <c r="BI28" i="1"/>
  <c r="BI32" i="1"/>
  <c r="BI36" i="1"/>
  <c r="BI40" i="1"/>
  <c r="BI44" i="1"/>
  <c r="BI48" i="1"/>
  <c r="BI52" i="1"/>
  <c r="BO5" i="1"/>
  <c r="BO9" i="1"/>
  <c r="BO13" i="1"/>
  <c r="BO17" i="1"/>
  <c r="BO21" i="1"/>
  <c r="BO25" i="1"/>
  <c r="BO29" i="1"/>
  <c r="BO33" i="1"/>
  <c r="BO37" i="1"/>
  <c r="BO41" i="1"/>
  <c r="BO45" i="1"/>
  <c r="BO49" i="1"/>
  <c r="BO53" i="1"/>
  <c r="BU6" i="1"/>
  <c r="BU10" i="1"/>
  <c r="BU14" i="1"/>
  <c r="BU18" i="1"/>
  <c r="BU22" i="1"/>
  <c r="BU26" i="1"/>
  <c r="BU30" i="1"/>
  <c r="BU34" i="1"/>
  <c r="BU38" i="1"/>
  <c r="BU42" i="1"/>
  <c r="BU46" i="1"/>
  <c r="BU50" i="1"/>
  <c r="BU54" i="1"/>
  <c r="H55" i="1"/>
  <c r="AK55" i="1" l="1"/>
  <c r="BU55" i="1"/>
  <c r="BC55" i="1"/>
  <c r="AQ55" i="1"/>
  <c r="S55" i="1"/>
  <c r="Y55" i="1"/>
  <c r="BO55" i="1"/>
  <c r="AE55" i="1"/>
  <c r="BI55" i="1"/>
</calcChain>
</file>

<file path=xl/sharedStrings.xml><?xml version="1.0" encoding="utf-8"?>
<sst xmlns="http://schemas.openxmlformats.org/spreadsheetml/2006/main" count="195" uniqueCount="85">
  <si>
    <t>Q1</t>
  </si>
  <si>
    <t>Q2</t>
  </si>
  <si>
    <t>Q3</t>
  </si>
  <si>
    <t>Q4</t>
  </si>
  <si>
    <t>Total</t>
  </si>
  <si>
    <t>STATE</t>
  </si>
  <si>
    <t>Region</t>
  </si>
  <si>
    <t>CONNECTICUT</t>
  </si>
  <si>
    <t>MAINE</t>
  </si>
  <si>
    <t>MASSACHUSETTS</t>
  </si>
  <si>
    <t>NEW HAMPSHIRE</t>
  </si>
  <si>
    <t>NEW JERSEY</t>
  </si>
  <si>
    <t>NEW YORK</t>
  </si>
  <si>
    <t>PUERTO RICO</t>
  </si>
  <si>
    <t>RHODE ISLAND</t>
  </si>
  <si>
    <t>VERMONT</t>
  </si>
  <si>
    <t>DELAWARE</t>
  </si>
  <si>
    <t>MARYLAND</t>
  </si>
  <si>
    <t>PENNSYLVANIA</t>
  </si>
  <si>
    <t>VIRGINIA</t>
  </si>
  <si>
    <t>WEST VIRGINIA</t>
  </si>
  <si>
    <t>ALABAMA</t>
  </si>
  <si>
    <t>Quarterly</t>
  </si>
  <si>
    <t>FLORIDA</t>
  </si>
  <si>
    <t>PY to Date</t>
  </si>
  <si>
    <t>GEORGIA</t>
  </si>
  <si>
    <t>KENTUCKY</t>
  </si>
  <si>
    <t>MISSISSIPPI</t>
  </si>
  <si>
    <t>NORTH CAROLINA</t>
  </si>
  <si>
    <t>SOUTH CAROLINA</t>
  </si>
  <si>
    <t>TENNESSEE</t>
  </si>
  <si>
    <t>ARKANSAS</t>
  </si>
  <si>
    <t>COLORADO</t>
  </si>
  <si>
    <t>LOUISIANA</t>
  </si>
  <si>
    <t>MONTANA</t>
  </si>
  <si>
    <t>NEW MEXICO</t>
  </si>
  <si>
    <t>NORTH DAKOTA</t>
  </si>
  <si>
    <t>OKLAHOMA</t>
  </si>
  <si>
    <t>SOUTH DAKOTA</t>
  </si>
  <si>
    <t>TEXAS</t>
  </si>
  <si>
    <t>UTAH</t>
  </si>
  <si>
    <t>WYOMING</t>
  </si>
  <si>
    <t>ILLINOIS</t>
  </si>
  <si>
    <t>INDIANA</t>
  </si>
  <si>
    <t>IOWA</t>
  </si>
  <si>
    <t>Rolling 4 Quarters</t>
  </si>
  <si>
    <t>KANSAS</t>
  </si>
  <si>
    <t>MICHIGAN</t>
  </si>
  <si>
    <t>MINNESOTA</t>
  </si>
  <si>
    <t>MISSOURI</t>
  </si>
  <si>
    <t>NEBRASKA</t>
  </si>
  <si>
    <t>OHIO</t>
  </si>
  <si>
    <t>WISCONSIN</t>
  </si>
  <si>
    <t>ALASKA</t>
  </si>
  <si>
    <t>ARIZONA</t>
  </si>
  <si>
    <t>CALIFORNIA</t>
  </si>
  <si>
    <t>HAWAII</t>
  </si>
  <si>
    <t>IDAHO</t>
  </si>
  <si>
    <t>NEVADA</t>
  </si>
  <si>
    <t>OREGON</t>
  </si>
  <si>
    <t>WASHINGTON</t>
  </si>
  <si>
    <t>TOTAL:</t>
  </si>
  <si>
    <t>Percent</t>
  </si>
  <si>
    <t xml:space="preserve"> PY to Date</t>
  </si>
  <si>
    <t xml:space="preserve">Quarterly </t>
  </si>
  <si>
    <t>Quarterly, PY to Date, or Rolling 4 Quarters?</t>
  </si>
  <si>
    <t>Notable Details:</t>
  </si>
  <si>
    <t>Quarterly: In the quarter's 5148 Report, the state only reported ERI data which happened within the quarter (The Total and Percentage of the state's ERIs are based on the sum of Q1- Q4 totals)</t>
  </si>
  <si>
    <t>PY 2019 Equity Ratio Indicators 
(July 1, 2019 through June 30, 2020)</t>
  </si>
  <si>
    <t>Comparing MSFWs &amp; Non MSFWs for Equity:  To meet the equity performance standards, the percentage of services provided in the MSFWs percent column must be equal to or greater than the percentage of services offered in the non-MSFWs percent column.</t>
  </si>
  <si>
    <t>MSFW Applications</t>
  </si>
  <si>
    <t xml:space="preserve"> MSFW Staff Assisted Services</t>
  </si>
  <si>
    <t xml:space="preserve"> MSFW Supportive Services</t>
  </si>
  <si>
    <t xml:space="preserve"> MSFW Career Guidance</t>
  </si>
  <si>
    <t xml:space="preserve"> MSFW Job Development Contact</t>
  </si>
  <si>
    <t>PY to Date: In the quarter's 5148 Report, the state reported ERI data starting in Q1 through the current quarter ((The Total and Percentage of the state's ERIs are based on the Q4 total)</t>
  </si>
  <si>
    <t>Rolling 4 Quarters: In the quarter's 5148 Report, the state reported data that included the current quarter and 3 previous quarters (The Total and Percentage of the state's ERIs are based on the Q4 total)</t>
  </si>
  <si>
    <t>Non-MSFW Applications</t>
  </si>
  <si>
    <t xml:space="preserve"> Non-MSFW Refferred to Jobs</t>
  </si>
  <si>
    <t xml:space="preserve"> Non-MSFW Staff Assisted Services</t>
  </si>
  <si>
    <t xml:space="preserve"> Non-MSFW Supportive Services</t>
  </si>
  <si>
    <t xml:space="preserve"> Non-MSFW Career Guidance</t>
  </si>
  <si>
    <t xml:space="preserve"> Non-MSFW Job Development Contact</t>
  </si>
  <si>
    <t xml:space="preserve"> MSFW Referred to Jobs</t>
  </si>
  <si>
    <t>Yellw Highlighting inidcates missing LEARS 5148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</si>
</sst>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6" borderId="1" xfId="0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9" borderId="2" xfId="0" applyFill="1" applyBorder="1"/>
    <xf numFmtId="0" fontId="0" fillId="9" borderId="0" xfId="0" applyFill="1"/>
    <xf numFmtId="0" fontId="0" fillId="0" borderId="1" xfId="0" applyFill="1" applyBorder="1"/>
    <xf numFmtId="0" fontId="2" fillId="0" borderId="1" xfId="0" applyFont="1" applyFill="1" applyBorder="1"/>
    <xf numFmtId="0" fontId="2" fillId="9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3" fontId="2" fillId="9" borderId="1" xfId="0" applyNumberFormat="1" applyFont="1" applyFill="1" applyBorder="1"/>
    <xf numFmtId="3" fontId="2" fillId="8" borderId="1" xfId="0" applyNumberFormat="1" applyFont="1" applyFill="1" applyBorder="1"/>
    <xf numFmtId="10" fontId="2" fillId="8" borderId="1" xfId="0" applyNumberFormat="1" applyFont="1" applyFill="1" applyBorder="1"/>
    <xf numFmtId="0" fontId="2" fillId="8" borderId="1" xfId="0" applyFont="1" applyFill="1" applyBorder="1"/>
    <xf numFmtId="0" fontId="2" fillId="6" borderId="6" xfId="0" applyFont="1" applyFill="1" applyBorder="1"/>
    <xf numFmtId="0" fontId="0" fillId="6" borderId="6" xfId="0" applyFill="1" applyBorder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2" fillId="10" borderId="6" xfId="0" applyFont="1" applyFill="1" applyBorder="1"/>
    <xf numFmtId="0" fontId="3" fillId="10" borderId="4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9" borderId="6" xfId="0" applyFont="1" applyFill="1" applyBorder="1" applyAlignment="1"/>
    <xf numFmtId="0" fontId="2" fillId="9" borderId="1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2"/>
  <sheetViews>
    <sheetView tabSelected="1" zoomScale="70" zoomScaleNormal="70" workbookViewId="0">
      <pane xSplit="5" ySplit="10" topLeftCell="F11" activePane="bottomRight" state="frozen"/>
      <selection pane="topRight" activeCell="G1" sqref="G1"/>
      <selection pane="bottomLeft" activeCell="A12" sqref="A12"/>
      <selection pane="bottomRight" activeCell="A64" sqref="A64"/>
    </sheetView>
  </sheetViews>
  <sheetFormatPr defaultRowHeight="14.5" x14ac:dyDescent="0.35"/>
  <cols>
    <col min="1" max="1" width="18.54296875" customWidth="1"/>
    <col min="3" max="3" width="37.08984375" customWidth="1"/>
    <col min="4" max="12" width="8.81640625" bestFit="1" customWidth="1"/>
    <col min="13" max="13" width="9.81640625" bestFit="1" customWidth="1"/>
    <col min="14" max="18" width="8.81640625" bestFit="1" customWidth="1"/>
    <col min="19" max="19" width="8.81640625" customWidth="1"/>
    <col min="20" max="24" width="8.81640625" bestFit="1" customWidth="1"/>
    <col min="25" max="25" width="8.81640625" customWidth="1"/>
    <col min="26" max="30" width="8.81640625" bestFit="1" customWidth="1"/>
    <col min="31" max="31" width="8.81640625" customWidth="1"/>
    <col min="32" max="36" width="8.81640625" bestFit="1" customWidth="1"/>
    <col min="37" max="37" width="8.81640625" customWidth="1"/>
    <col min="38" max="42" width="8.81640625" bestFit="1" customWidth="1"/>
    <col min="43" max="43" width="8.81640625" customWidth="1"/>
    <col min="44" max="48" width="8.81640625" bestFit="1" customWidth="1"/>
    <col min="49" max="49" width="8.81640625" customWidth="1"/>
    <col min="50" max="54" width="8.81640625" bestFit="1" customWidth="1"/>
    <col min="55" max="55" width="8.81640625" customWidth="1"/>
    <col min="56" max="60" width="8.81640625" bestFit="1" customWidth="1"/>
    <col min="61" max="61" width="8.81640625" customWidth="1"/>
    <col min="62" max="66" width="8.81640625" bestFit="1" customWidth="1"/>
    <col min="67" max="67" width="8.81640625" customWidth="1"/>
    <col min="68" max="71" width="8.81640625" bestFit="1" customWidth="1"/>
  </cols>
  <sheetData>
    <row r="1" spans="1:73" ht="56.5" customHeight="1" x14ac:dyDescent="0.6">
      <c r="A1" s="34" t="s">
        <v>68</v>
      </c>
      <c r="B1" s="35"/>
      <c r="C1" s="36"/>
      <c r="D1" s="3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</row>
    <row r="2" spans="1:73" x14ac:dyDescent="0.35">
      <c r="A2" s="12"/>
      <c r="B2" s="4"/>
      <c r="C2" s="4"/>
      <c r="D2" s="40" t="s">
        <v>70</v>
      </c>
      <c r="E2" s="41"/>
      <c r="F2" s="41"/>
      <c r="G2" s="41"/>
      <c r="H2" s="42"/>
      <c r="I2" s="49" t="s">
        <v>77</v>
      </c>
      <c r="J2" s="49"/>
      <c r="K2" s="49"/>
      <c r="L2" s="49"/>
      <c r="M2" s="49"/>
      <c r="N2" s="43" t="s">
        <v>83</v>
      </c>
      <c r="O2" s="44"/>
      <c r="P2" s="44"/>
      <c r="Q2" s="44"/>
      <c r="R2" s="44"/>
      <c r="S2" s="45"/>
      <c r="T2" s="43" t="s">
        <v>78</v>
      </c>
      <c r="U2" s="44"/>
      <c r="V2" s="44"/>
      <c r="W2" s="44"/>
      <c r="X2" s="44"/>
      <c r="Y2" s="45"/>
      <c r="Z2" s="50" t="s">
        <v>71</v>
      </c>
      <c r="AA2" s="51"/>
      <c r="AB2" s="51"/>
      <c r="AC2" s="51"/>
      <c r="AD2" s="51"/>
      <c r="AE2" s="52"/>
      <c r="AF2" s="50" t="s">
        <v>79</v>
      </c>
      <c r="AG2" s="51"/>
      <c r="AH2" s="51"/>
      <c r="AI2" s="51"/>
      <c r="AJ2" s="51"/>
      <c r="AK2" s="52"/>
      <c r="AL2" s="40" t="s">
        <v>72</v>
      </c>
      <c r="AM2" s="41"/>
      <c r="AN2" s="41"/>
      <c r="AO2" s="41"/>
      <c r="AP2" s="41"/>
      <c r="AQ2" s="42"/>
      <c r="AR2" s="40" t="s">
        <v>80</v>
      </c>
      <c r="AS2" s="41"/>
      <c r="AT2" s="41"/>
      <c r="AU2" s="41"/>
      <c r="AV2" s="41"/>
      <c r="AW2" s="42"/>
      <c r="AX2" s="43" t="s">
        <v>73</v>
      </c>
      <c r="AY2" s="44"/>
      <c r="AZ2" s="44"/>
      <c r="BA2" s="44"/>
      <c r="BB2" s="44"/>
      <c r="BC2" s="45"/>
      <c r="BD2" s="43" t="s">
        <v>81</v>
      </c>
      <c r="BE2" s="44"/>
      <c r="BF2" s="44"/>
      <c r="BG2" s="44"/>
      <c r="BH2" s="44"/>
      <c r="BI2" s="45"/>
      <c r="BJ2" s="46" t="s">
        <v>74</v>
      </c>
      <c r="BK2" s="47"/>
      <c r="BL2" s="47"/>
      <c r="BM2" s="47"/>
      <c r="BN2" s="47"/>
      <c r="BO2" s="48"/>
      <c r="BP2" s="37" t="s">
        <v>82</v>
      </c>
      <c r="BQ2" s="37"/>
      <c r="BR2" s="37"/>
      <c r="BS2" s="37"/>
      <c r="BT2" s="37"/>
      <c r="BU2" s="37"/>
    </row>
    <row r="3" spans="1:73" x14ac:dyDescent="0.35">
      <c r="A3" s="2" t="s">
        <v>5</v>
      </c>
      <c r="B3" s="3" t="s">
        <v>6</v>
      </c>
      <c r="C3" s="3" t="s">
        <v>65</v>
      </c>
      <c r="D3" s="20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1" t="s">
        <v>0</v>
      </c>
      <c r="J3" s="21" t="s">
        <v>1</v>
      </c>
      <c r="K3" s="21" t="s">
        <v>2</v>
      </c>
      <c r="L3" s="21" t="s">
        <v>3</v>
      </c>
      <c r="M3" s="21" t="s">
        <v>4</v>
      </c>
      <c r="N3" s="22" t="s">
        <v>0</v>
      </c>
      <c r="O3" s="22" t="s">
        <v>1</v>
      </c>
      <c r="P3" s="22" t="s">
        <v>2</v>
      </c>
      <c r="Q3" s="22" t="s">
        <v>3</v>
      </c>
      <c r="R3" s="22" t="s">
        <v>4</v>
      </c>
      <c r="S3" s="22" t="s">
        <v>62</v>
      </c>
      <c r="T3" s="22" t="s">
        <v>0</v>
      </c>
      <c r="U3" s="22" t="s">
        <v>1</v>
      </c>
      <c r="V3" s="22" t="s">
        <v>2</v>
      </c>
      <c r="W3" s="22" t="s">
        <v>3</v>
      </c>
      <c r="X3" s="22" t="s">
        <v>4</v>
      </c>
      <c r="Y3" s="22" t="s">
        <v>62</v>
      </c>
      <c r="Z3" s="23" t="s">
        <v>0</v>
      </c>
      <c r="AA3" s="23" t="s">
        <v>1</v>
      </c>
      <c r="AB3" s="23" t="s">
        <v>2</v>
      </c>
      <c r="AC3" s="23" t="s">
        <v>3</v>
      </c>
      <c r="AD3" s="23" t="s">
        <v>4</v>
      </c>
      <c r="AE3" s="23" t="s">
        <v>62</v>
      </c>
      <c r="AF3" s="23" t="s">
        <v>0</v>
      </c>
      <c r="AG3" s="23" t="s">
        <v>1</v>
      </c>
      <c r="AH3" s="23" t="s">
        <v>2</v>
      </c>
      <c r="AI3" s="23" t="s">
        <v>3</v>
      </c>
      <c r="AJ3" s="23" t="s">
        <v>4</v>
      </c>
      <c r="AK3" s="23" t="s">
        <v>62</v>
      </c>
      <c r="AL3" s="21" t="s">
        <v>0</v>
      </c>
      <c r="AM3" s="21" t="s">
        <v>1</v>
      </c>
      <c r="AN3" s="21" t="s">
        <v>2</v>
      </c>
      <c r="AO3" s="21" t="s">
        <v>3</v>
      </c>
      <c r="AP3" s="21" t="s">
        <v>4</v>
      </c>
      <c r="AQ3" s="21" t="s">
        <v>62</v>
      </c>
      <c r="AR3" s="21" t="s">
        <v>0</v>
      </c>
      <c r="AS3" s="21" t="s">
        <v>1</v>
      </c>
      <c r="AT3" s="21" t="s">
        <v>2</v>
      </c>
      <c r="AU3" s="21" t="s">
        <v>3</v>
      </c>
      <c r="AV3" s="21" t="s">
        <v>4</v>
      </c>
      <c r="AW3" s="21" t="s">
        <v>62</v>
      </c>
      <c r="AX3" s="22" t="s">
        <v>0</v>
      </c>
      <c r="AY3" s="22" t="s">
        <v>1</v>
      </c>
      <c r="AZ3" s="22" t="s">
        <v>2</v>
      </c>
      <c r="BA3" s="22" t="s">
        <v>3</v>
      </c>
      <c r="BB3" s="22" t="s">
        <v>4</v>
      </c>
      <c r="BC3" s="22" t="s">
        <v>62</v>
      </c>
      <c r="BD3" s="22" t="s">
        <v>0</v>
      </c>
      <c r="BE3" s="22" t="s">
        <v>1</v>
      </c>
      <c r="BF3" s="22" t="s">
        <v>2</v>
      </c>
      <c r="BG3" s="22" t="s">
        <v>3</v>
      </c>
      <c r="BH3" s="22" t="s">
        <v>4</v>
      </c>
      <c r="BI3" s="22" t="s">
        <v>62</v>
      </c>
      <c r="BJ3" s="24" t="s">
        <v>0</v>
      </c>
      <c r="BK3" s="24" t="s">
        <v>1</v>
      </c>
      <c r="BL3" s="24" t="s">
        <v>2</v>
      </c>
      <c r="BM3" s="24" t="s">
        <v>3</v>
      </c>
      <c r="BN3" s="24" t="s">
        <v>4</v>
      </c>
      <c r="BO3" s="24" t="s">
        <v>62</v>
      </c>
      <c r="BP3" s="24" t="s">
        <v>0</v>
      </c>
      <c r="BQ3" s="24" t="s">
        <v>1</v>
      </c>
      <c r="BR3" s="24" t="s">
        <v>2</v>
      </c>
      <c r="BS3" s="24" t="s">
        <v>3</v>
      </c>
      <c r="BT3" s="24" t="s">
        <v>4</v>
      </c>
      <c r="BU3" s="24" t="s">
        <v>62</v>
      </c>
    </row>
    <row r="4" spans="1:73" x14ac:dyDescent="0.35">
      <c r="A4" s="13" t="s">
        <v>7</v>
      </c>
      <c r="B4" s="5">
        <v>1</v>
      </c>
      <c r="C4" s="15" t="s">
        <v>45</v>
      </c>
      <c r="D4" s="4">
        <v>58</v>
      </c>
      <c r="E4" s="4">
        <v>56</v>
      </c>
      <c r="F4" s="4">
        <v>53</v>
      </c>
      <c r="G4" s="4">
        <v>41</v>
      </c>
      <c r="H4" s="28">
        <f>G4</f>
        <v>41</v>
      </c>
      <c r="I4" s="4">
        <v>38791</v>
      </c>
      <c r="J4" s="4">
        <v>36609</v>
      </c>
      <c r="K4" s="4">
        <v>36609</v>
      </c>
      <c r="L4" s="4">
        <v>28255</v>
      </c>
      <c r="M4" s="28">
        <f>L4</f>
        <v>28255</v>
      </c>
      <c r="N4" s="4">
        <v>10</v>
      </c>
      <c r="O4" s="4">
        <v>12</v>
      </c>
      <c r="P4" s="4">
        <v>11</v>
      </c>
      <c r="Q4" s="4">
        <v>8</v>
      </c>
      <c r="R4" s="28">
        <f>Q4</f>
        <v>8</v>
      </c>
      <c r="S4" s="27">
        <f>R4/H4</f>
        <v>0.1951219512195122</v>
      </c>
      <c r="T4" s="4">
        <v>7917</v>
      </c>
      <c r="U4" s="4">
        <v>8912</v>
      </c>
      <c r="V4" s="4">
        <v>9303</v>
      </c>
      <c r="W4" s="4">
        <v>8045</v>
      </c>
      <c r="X4" s="28">
        <f>W4</f>
        <v>8045</v>
      </c>
      <c r="Y4" s="27">
        <f>X4/M4</f>
        <v>0.28472836666076801</v>
      </c>
      <c r="Z4" s="4">
        <v>58</v>
      </c>
      <c r="AA4" s="4">
        <v>56</v>
      </c>
      <c r="AB4" s="4">
        <v>53</v>
      </c>
      <c r="AC4" s="4">
        <v>41</v>
      </c>
      <c r="AD4" s="28">
        <f>AC4</f>
        <v>41</v>
      </c>
      <c r="AE4" s="27">
        <f>AD4/H4</f>
        <v>1</v>
      </c>
      <c r="AF4" s="4">
        <v>38624</v>
      </c>
      <c r="AG4" s="4">
        <v>36257</v>
      </c>
      <c r="AH4" s="4">
        <v>36478</v>
      </c>
      <c r="AI4" s="4">
        <v>28159</v>
      </c>
      <c r="AJ4" s="28">
        <f>AI4</f>
        <v>28159</v>
      </c>
      <c r="AK4" s="27">
        <f>AJ4/M4</f>
        <v>0.99660237126172357</v>
      </c>
      <c r="AL4" s="4">
        <v>1</v>
      </c>
      <c r="AM4" s="4">
        <v>1</v>
      </c>
      <c r="AN4" s="4">
        <v>3</v>
      </c>
      <c r="AO4" s="4">
        <v>3</v>
      </c>
      <c r="AP4" s="28">
        <f>AO4</f>
        <v>3</v>
      </c>
      <c r="AQ4" s="27">
        <f>AP4/H4</f>
        <v>7.3170731707317069E-2</v>
      </c>
      <c r="AR4" s="4">
        <v>150</v>
      </c>
      <c r="AS4" s="4">
        <v>224</v>
      </c>
      <c r="AT4" s="4">
        <v>224</v>
      </c>
      <c r="AU4" s="4">
        <v>212</v>
      </c>
      <c r="AV4" s="28">
        <f>AU4</f>
        <v>212</v>
      </c>
      <c r="AW4" s="27">
        <f>AV4/M4</f>
        <v>7.5030967970270744E-3</v>
      </c>
      <c r="AX4" s="4">
        <v>7</v>
      </c>
      <c r="AY4" s="4">
        <v>7</v>
      </c>
      <c r="AZ4" s="4">
        <v>8</v>
      </c>
      <c r="BA4" s="4">
        <v>5</v>
      </c>
      <c r="BB4" s="28">
        <f>BA4</f>
        <v>5</v>
      </c>
      <c r="BC4" s="27">
        <f>BB4/H4</f>
        <v>0.12195121951219512</v>
      </c>
      <c r="BD4" s="4">
        <v>17165</v>
      </c>
      <c r="BE4" s="4">
        <v>15265</v>
      </c>
      <c r="BF4" s="4">
        <v>15206</v>
      </c>
      <c r="BG4" s="4">
        <v>11747</v>
      </c>
      <c r="BH4" s="28">
        <f>BG4</f>
        <v>11747</v>
      </c>
      <c r="BI4" s="27">
        <f>BH4/M4</f>
        <v>0.41574942488055211</v>
      </c>
      <c r="BJ4" s="4">
        <v>6</v>
      </c>
      <c r="BK4" s="4">
        <v>5</v>
      </c>
      <c r="BL4" s="4">
        <v>7</v>
      </c>
      <c r="BM4" s="4">
        <v>5</v>
      </c>
      <c r="BN4" s="28">
        <f>BM4</f>
        <v>5</v>
      </c>
      <c r="BO4" s="27">
        <f>BN4/H4</f>
        <v>0.12195121951219512</v>
      </c>
      <c r="BP4" s="4">
        <v>7481</v>
      </c>
      <c r="BQ4" s="4">
        <v>6989</v>
      </c>
      <c r="BR4" s="4">
        <v>6717</v>
      </c>
      <c r="BS4" s="4">
        <v>5367</v>
      </c>
      <c r="BT4" s="28">
        <f>BS4</f>
        <v>5367</v>
      </c>
      <c r="BU4" s="27">
        <f>BT4/M4</f>
        <v>0.18994868164926562</v>
      </c>
    </row>
    <row r="5" spans="1:73" x14ac:dyDescent="0.35">
      <c r="A5" s="13" t="s">
        <v>8</v>
      </c>
      <c r="B5" s="6">
        <v>1</v>
      </c>
      <c r="C5" s="16" t="s">
        <v>22</v>
      </c>
      <c r="D5" s="7">
        <v>2</v>
      </c>
      <c r="E5" s="7">
        <v>2</v>
      </c>
      <c r="F5" s="7">
        <v>5</v>
      </c>
      <c r="G5" s="7">
        <v>1</v>
      </c>
      <c r="H5" s="28">
        <f>SUM(D5:G5)</f>
        <v>10</v>
      </c>
      <c r="I5" s="7">
        <v>1292</v>
      </c>
      <c r="J5" s="7">
        <v>1367</v>
      </c>
      <c r="K5" s="7">
        <v>1934</v>
      </c>
      <c r="L5" s="7">
        <v>187</v>
      </c>
      <c r="M5" s="28">
        <f>SUM(I5:L5)</f>
        <v>4780</v>
      </c>
      <c r="N5" s="7">
        <v>0</v>
      </c>
      <c r="O5" s="7">
        <v>0</v>
      </c>
      <c r="P5" s="7">
        <v>0</v>
      </c>
      <c r="Q5" s="7">
        <v>0</v>
      </c>
      <c r="R5" s="28">
        <f>SUM(N5:Q5)</f>
        <v>0</v>
      </c>
      <c r="S5" s="27">
        <f t="shared" ref="S5:S55" si="0">R5/H5</f>
        <v>0</v>
      </c>
      <c r="T5" s="7">
        <v>37</v>
      </c>
      <c r="U5" s="7">
        <v>36</v>
      </c>
      <c r="V5" s="7">
        <v>42</v>
      </c>
      <c r="W5" s="7">
        <v>5</v>
      </c>
      <c r="X5" s="28">
        <f>SUM(T5:W5)</f>
        <v>120</v>
      </c>
      <c r="Y5" s="27">
        <f>X5/M5</f>
        <v>2.5104602510460251E-2</v>
      </c>
      <c r="Z5" s="7">
        <v>2</v>
      </c>
      <c r="AA5" s="7">
        <v>2</v>
      </c>
      <c r="AB5" s="7">
        <v>5</v>
      </c>
      <c r="AC5" s="7">
        <v>1</v>
      </c>
      <c r="AD5" s="28">
        <f>SUM(Z5:AC5)</f>
        <v>10</v>
      </c>
      <c r="AE5" s="27">
        <f t="shared" ref="AE5:AE55" si="1">AD5/H5</f>
        <v>1</v>
      </c>
      <c r="AF5" s="7">
        <v>638</v>
      </c>
      <c r="AG5" s="7">
        <v>683</v>
      </c>
      <c r="AH5" s="7">
        <v>683</v>
      </c>
      <c r="AI5" s="7">
        <v>92</v>
      </c>
      <c r="AJ5" s="28">
        <f>SUM(AF5:AI5)</f>
        <v>2096</v>
      </c>
      <c r="AK5" s="27">
        <f t="shared" ref="AK5:AK55" si="2">AJ5/M5</f>
        <v>0.43849372384937241</v>
      </c>
      <c r="AL5" s="7">
        <v>0</v>
      </c>
      <c r="AM5" s="7">
        <v>0</v>
      </c>
      <c r="AN5" s="7">
        <v>0</v>
      </c>
      <c r="AO5" s="7">
        <v>0</v>
      </c>
      <c r="AP5" s="28">
        <f>SUM(AL5:AO5)</f>
        <v>0</v>
      </c>
      <c r="AQ5" s="27">
        <f t="shared" ref="AQ5:AQ55" si="3">AP5/H5</f>
        <v>0</v>
      </c>
      <c r="AR5" s="7">
        <v>4</v>
      </c>
      <c r="AS5" s="7">
        <v>6</v>
      </c>
      <c r="AT5" s="7">
        <v>10</v>
      </c>
      <c r="AU5" s="7">
        <v>0</v>
      </c>
      <c r="AV5" s="28">
        <f>SUM(AR5:AU5)</f>
        <v>20</v>
      </c>
      <c r="AW5" s="27">
        <f t="shared" ref="AW5:AW55" si="4">AV5/M5</f>
        <v>4.1841004184100415E-3</v>
      </c>
      <c r="AX5" s="7">
        <v>0</v>
      </c>
      <c r="AY5" s="7">
        <v>0</v>
      </c>
      <c r="AZ5" s="7">
        <v>0</v>
      </c>
      <c r="BA5" s="7">
        <v>0</v>
      </c>
      <c r="BB5" s="28">
        <f>SUM(AX5:BA5)</f>
        <v>0</v>
      </c>
      <c r="BC5" s="27">
        <f t="shared" ref="BC5:BC55" si="5">BB5/H5</f>
        <v>0</v>
      </c>
      <c r="BD5" s="7">
        <v>34</v>
      </c>
      <c r="BE5" s="7">
        <v>25</v>
      </c>
      <c r="BF5" s="7">
        <v>85</v>
      </c>
      <c r="BG5" s="7">
        <v>5</v>
      </c>
      <c r="BH5" s="28">
        <f>SUM(BD5:BG5)</f>
        <v>149</v>
      </c>
      <c r="BI5" s="27">
        <f t="shared" ref="BI5:BI55" si="6">BH5/M5</f>
        <v>3.117154811715481E-2</v>
      </c>
      <c r="BJ5" s="7">
        <v>0</v>
      </c>
      <c r="BK5" s="7">
        <v>0</v>
      </c>
      <c r="BL5" s="7">
        <v>0</v>
      </c>
      <c r="BM5" s="7">
        <v>0</v>
      </c>
      <c r="BN5" s="28">
        <f>SUM(BJ5:BM5)</f>
        <v>0</v>
      </c>
      <c r="BO5" s="27">
        <f t="shared" ref="BO5:BO55" si="7">BN5/H5</f>
        <v>0</v>
      </c>
      <c r="BP5" s="4">
        <v>88</v>
      </c>
      <c r="BQ5" s="4">
        <v>40</v>
      </c>
      <c r="BR5" s="4">
        <v>28</v>
      </c>
      <c r="BS5" s="4">
        <v>8</v>
      </c>
      <c r="BT5" s="28">
        <f>SUM(BP5:BS5)</f>
        <v>164</v>
      </c>
      <c r="BU5" s="27">
        <f t="shared" ref="BU5:BU55" si="8">BT5/M5</f>
        <v>3.430962343096234E-2</v>
      </c>
    </row>
    <row r="6" spans="1:73" x14ac:dyDescent="0.35">
      <c r="A6" s="13" t="s">
        <v>9</v>
      </c>
      <c r="B6" s="8">
        <v>1</v>
      </c>
      <c r="C6" s="17" t="s">
        <v>64</v>
      </c>
      <c r="D6" s="4">
        <v>49</v>
      </c>
      <c r="E6" s="4">
        <v>53</v>
      </c>
      <c r="F6" s="4">
        <v>53</v>
      </c>
      <c r="G6" s="4">
        <v>42</v>
      </c>
      <c r="H6" s="28">
        <f>SUM(D6:G6)</f>
        <v>197</v>
      </c>
      <c r="I6" s="4">
        <v>124780</v>
      </c>
      <c r="J6" s="4">
        <v>124541</v>
      </c>
      <c r="K6" s="4">
        <v>120233</v>
      </c>
      <c r="L6" s="4">
        <v>100922</v>
      </c>
      <c r="M6" s="28">
        <f>SUM(I6:L6)</f>
        <v>470476</v>
      </c>
      <c r="N6" s="4">
        <v>4</v>
      </c>
      <c r="O6" s="4">
        <v>5</v>
      </c>
      <c r="P6" s="4">
        <v>5</v>
      </c>
      <c r="Q6" s="4">
        <v>4</v>
      </c>
      <c r="R6" s="28">
        <f>SUM(N6:Q6)</f>
        <v>18</v>
      </c>
      <c r="S6" s="27">
        <f t="shared" si="0"/>
        <v>9.1370558375634514E-2</v>
      </c>
      <c r="T6" s="4">
        <v>7936</v>
      </c>
      <c r="U6" s="4">
        <v>7980</v>
      </c>
      <c r="V6" s="4">
        <v>8225</v>
      </c>
      <c r="W6" s="4">
        <v>7256</v>
      </c>
      <c r="X6" s="28">
        <f>SUM(T6:W6)</f>
        <v>31397</v>
      </c>
      <c r="Y6" s="27">
        <f t="shared" ref="Y6:Y55" si="9">X6/M6</f>
        <v>6.6734541188073357E-2</v>
      </c>
      <c r="Z6" s="4">
        <v>49</v>
      </c>
      <c r="AA6" s="4">
        <v>11</v>
      </c>
      <c r="AB6" s="4">
        <v>44</v>
      </c>
      <c r="AC6" s="4">
        <v>9</v>
      </c>
      <c r="AD6" s="28">
        <f>SUM(Z6:AC6)</f>
        <v>113</v>
      </c>
      <c r="AE6" s="27">
        <f t="shared" si="1"/>
        <v>0.57360406091370564</v>
      </c>
      <c r="AF6" s="4">
        <v>124772</v>
      </c>
      <c r="AG6" s="4">
        <v>20036</v>
      </c>
      <c r="AH6" s="4">
        <v>100505</v>
      </c>
      <c r="AI6" s="4">
        <v>16287</v>
      </c>
      <c r="AJ6" s="28">
        <f>SUM(AF6:AI6)</f>
        <v>261600</v>
      </c>
      <c r="AK6" s="27">
        <f t="shared" si="2"/>
        <v>0.5560326137783862</v>
      </c>
      <c r="AL6" s="4">
        <v>1</v>
      </c>
      <c r="AM6" s="4">
        <v>1</v>
      </c>
      <c r="AN6" s="4">
        <v>0</v>
      </c>
      <c r="AO6" s="4">
        <v>0</v>
      </c>
      <c r="AP6" s="28">
        <f>SUM(AL6:AO6)</f>
        <v>2</v>
      </c>
      <c r="AQ6" s="27">
        <f t="shared" si="3"/>
        <v>1.015228426395939E-2</v>
      </c>
      <c r="AR6" s="4">
        <v>3044</v>
      </c>
      <c r="AS6" s="4">
        <v>3160</v>
      </c>
      <c r="AT6" s="4">
        <v>3285</v>
      </c>
      <c r="AU6" s="4">
        <v>3052</v>
      </c>
      <c r="AV6" s="28">
        <f>SUM(AR6:AU6)</f>
        <v>12541</v>
      </c>
      <c r="AW6" s="27">
        <f t="shared" si="4"/>
        <v>2.6655982451814757E-2</v>
      </c>
      <c r="AX6" s="4">
        <v>22</v>
      </c>
      <c r="AY6" s="4">
        <v>25</v>
      </c>
      <c r="AZ6" s="4">
        <v>30</v>
      </c>
      <c r="BA6" s="4">
        <v>23</v>
      </c>
      <c r="BB6" s="28">
        <f>SUM(AX6:BA6)</f>
        <v>100</v>
      </c>
      <c r="BC6" s="27">
        <f t="shared" si="5"/>
        <v>0.50761421319796951</v>
      </c>
      <c r="BD6" s="4">
        <v>81726</v>
      </c>
      <c r="BE6" s="4">
        <v>80915</v>
      </c>
      <c r="BF6" s="4">
        <v>77061</v>
      </c>
      <c r="BG6" s="4">
        <v>61943</v>
      </c>
      <c r="BH6" s="28">
        <f>SUM(BD6:BG6)</f>
        <v>301645</v>
      </c>
      <c r="BI6" s="27">
        <f t="shared" si="6"/>
        <v>0.64114853892653401</v>
      </c>
      <c r="BJ6" s="4">
        <v>37</v>
      </c>
      <c r="BK6" s="4">
        <v>41</v>
      </c>
      <c r="BL6" s="4">
        <v>47</v>
      </c>
      <c r="BM6" s="4">
        <v>36</v>
      </c>
      <c r="BN6" s="28">
        <f>SUM(BJ6:BM6)</f>
        <v>161</v>
      </c>
      <c r="BO6" s="27">
        <f t="shared" si="7"/>
        <v>0.81725888324873097</v>
      </c>
      <c r="BP6" s="4">
        <v>107703</v>
      </c>
      <c r="BQ6" s="4">
        <v>107090</v>
      </c>
      <c r="BR6" s="4">
        <v>102457</v>
      </c>
      <c r="BS6" s="4">
        <v>84292</v>
      </c>
      <c r="BT6" s="28">
        <f>SUM(BP6:BS6)</f>
        <v>401542</v>
      </c>
      <c r="BU6" s="27">
        <f t="shared" si="8"/>
        <v>0.85348030505275507</v>
      </c>
    </row>
    <row r="7" spans="1:73" x14ac:dyDescent="0.35">
      <c r="A7" s="13" t="s">
        <v>10</v>
      </c>
      <c r="B7" s="8">
        <v>1</v>
      </c>
      <c r="C7" s="18" t="s">
        <v>22</v>
      </c>
      <c r="D7" s="4">
        <v>5</v>
      </c>
      <c r="E7" s="4">
        <v>20</v>
      </c>
      <c r="F7" s="4">
        <v>16</v>
      </c>
      <c r="G7" s="4">
        <v>0</v>
      </c>
      <c r="H7" s="28">
        <f t="shared" ref="H7:H52" si="10">SUM(D7:G7)</f>
        <v>41</v>
      </c>
      <c r="I7" s="4">
        <v>10462</v>
      </c>
      <c r="J7" s="4">
        <v>9285</v>
      </c>
      <c r="K7" s="4">
        <v>8297</v>
      </c>
      <c r="L7" s="4">
        <v>2353</v>
      </c>
      <c r="M7" s="28">
        <f t="shared" ref="M7:M52" si="11">SUM(I7:L7)</f>
        <v>30397</v>
      </c>
      <c r="N7" s="4">
        <v>1</v>
      </c>
      <c r="O7" s="4">
        <v>3</v>
      </c>
      <c r="P7" s="4">
        <v>3</v>
      </c>
      <c r="Q7" s="4">
        <v>0</v>
      </c>
      <c r="R7" s="28">
        <f t="shared" ref="R7:R52" si="12">SUM(N7:Q7)</f>
        <v>7</v>
      </c>
      <c r="S7" s="27">
        <f t="shared" si="0"/>
        <v>0.17073170731707318</v>
      </c>
      <c r="T7" s="4">
        <v>1973</v>
      </c>
      <c r="U7" s="4">
        <v>1882</v>
      </c>
      <c r="V7" s="4">
        <v>2289</v>
      </c>
      <c r="W7" s="4">
        <v>2</v>
      </c>
      <c r="X7" s="28">
        <f t="shared" ref="X7:X52" si="13">SUM(T7:W7)</f>
        <v>6146</v>
      </c>
      <c r="Y7" s="27">
        <f t="shared" si="9"/>
        <v>0.20219100569135112</v>
      </c>
      <c r="Z7" s="4">
        <v>2</v>
      </c>
      <c r="AA7" s="4">
        <v>9</v>
      </c>
      <c r="AB7" s="4">
        <v>6</v>
      </c>
      <c r="AC7" s="4">
        <v>0</v>
      </c>
      <c r="AD7" s="28">
        <f t="shared" ref="AD7:AD52" si="14">SUM(Z7:AC7)</f>
        <v>17</v>
      </c>
      <c r="AE7" s="27">
        <f t="shared" si="1"/>
        <v>0.41463414634146339</v>
      </c>
      <c r="AF7" s="4">
        <v>4179</v>
      </c>
      <c r="AG7" s="4">
        <v>3663</v>
      </c>
      <c r="AH7" s="4">
        <v>3066</v>
      </c>
      <c r="AI7" s="4">
        <v>1528</v>
      </c>
      <c r="AJ7" s="28">
        <f t="shared" ref="AJ7:AJ52" si="15">SUM(AF7:AI7)</f>
        <v>12436</v>
      </c>
      <c r="AK7" s="27">
        <f t="shared" si="2"/>
        <v>0.40911932098562359</v>
      </c>
      <c r="AL7" s="4">
        <v>0</v>
      </c>
      <c r="AM7" s="4">
        <v>0</v>
      </c>
      <c r="AN7" s="4">
        <v>1</v>
      </c>
      <c r="AO7" s="4">
        <v>0</v>
      </c>
      <c r="AP7" s="28">
        <f t="shared" ref="AP7:AP52" si="16">SUM(AL7:AO7)</f>
        <v>1</v>
      </c>
      <c r="AQ7" s="27">
        <f t="shared" si="3"/>
        <v>2.4390243902439025E-2</v>
      </c>
      <c r="AR7" s="4">
        <v>251</v>
      </c>
      <c r="AS7" s="4">
        <v>206</v>
      </c>
      <c r="AT7" s="4">
        <v>233</v>
      </c>
      <c r="AU7" s="4">
        <v>819</v>
      </c>
      <c r="AV7" s="28">
        <f t="shared" ref="AV7:AV52" si="17">SUM(AR7:AU7)</f>
        <v>1509</v>
      </c>
      <c r="AW7" s="27">
        <f t="shared" si="4"/>
        <v>4.9643056880613219E-2</v>
      </c>
      <c r="AX7" s="4">
        <v>2</v>
      </c>
      <c r="AY7" s="4">
        <v>7</v>
      </c>
      <c r="AZ7" s="4">
        <v>6</v>
      </c>
      <c r="BA7" s="4">
        <v>0</v>
      </c>
      <c r="BB7" s="28">
        <f t="shared" ref="BB7:BB52" si="18">SUM(AX7:BA7)</f>
        <v>15</v>
      </c>
      <c r="BC7" s="27">
        <f t="shared" si="5"/>
        <v>0.36585365853658536</v>
      </c>
      <c r="BD7" s="4">
        <v>4035</v>
      </c>
      <c r="BE7" s="4">
        <v>3513</v>
      </c>
      <c r="BF7" s="4">
        <v>2709</v>
      </c>
      <c r="BG7" s="4">
        <v>2</v>
      </c>
      <c r="BH7" s="28">
        <f t="shared" ref="BH7:BH52" si="19">SUM(BD7:BG7)</f>
        <v>10259</v>
      </c>
      <c r="BI7" s="27">
        <f t="shared" si="6"/>
        <v>0.33750041122479191</v>
      </c>
      <c r="BJ7" s="4">
        <v>0</v>
      </c>
      <c r="BK7" s="4">
        <v>1</v>
      </c>
      <c r="BL7" s="4">
        <v>0</v>
      </c>
      <c r="BM7" s="4">
        <v>0</v>
      </c>
      <c r="BN7" s="28">
        <f t="shared" ref="BN7:BN52" si="20">SUM(BJ7:BM7)</f>
        <v>1</v>
      </c>
      <c r="BO7" s="27">
        <f t="shared" si="7"/>
        <v>2.4390243902439025E-2</v>
      </c>
      <c r="BP7" s="4">
        <v>24</v>
      </c>
      <c r="BQ7" s="4">
        <v>21</v>
      </c>
      <c r="BR7" s="4">
        <v>6</v>
      </c>
      <c r="BS7" s="4">
        <v>2</v>
      </c>
      <c r="BT7" s="28">
        <f t="shared" ref="BT7:BT52" si="21">SUM(BP7:BS7)</f>
        <v>53</v>
      </c>
      <c r="BU7" s="27">
        <f t="shared" si="8"/>
        <v>1.7435931177418825E-3</v>
      </c>
    </row>
    <row r="8" spans="1:73" x14ac:dyDescent="0.35">
      <c r="A8" s="13" t="s">
        <v>11</v>
      </c>
      <c r="B8" s="8">
        <v>1</v>
      </c>
      <c r="C8" s="18" t="s">
        <v>22</v>
      </c>
      <c r="D8" s="4">
        <v>42</v>
      </c>
      <c r="E8" s="4">
        <v>43</v>
      </c>
      <c r="F8" s="4">
        <v>51</v>
      </c>
      <c r="G8" s="4">
        <v>51</v>
      </c>
      <c r="H8" s="28">
        <f t="shared" si="10"/>
        <v>187</v>
      </c>
      <c r="I8" s="4">
        <v>47697</v>
      </c>
      <c r="J8" s="4">
        <v>55204</v>
      </c>
      <c r="K8" s="4">
        <v>56893</v>
      </c>
      <c r="L8" s="4">
        <v>198973</v>
      </c>
      <c r="M8" s="28">
        <f t="shared" si="11"/>
        <v>358767</v>
      </c>
      <c r="N8" s="4">
        <v>5</v>
      </c>
      <c r="O8" s="4">
        <v>2</v>
      </c>
      <c r="P8" s="4">
        <v>2</v>
      </c>
      <c r="Q8" s="4">
        <v>2</v>
      </c>
      <c r="R8" s="28">
        <f t="shared" si="12"/>
        <v>11</v>
      </c>
      <c r="S8" s="27">
        <f t="shared" si="0"/>
        <v>5.8823529411764705E-2</v>
      </c>
      <c r="T8" s="4">
        <v>10241</v>
      </c>
      <c r="U8" s="4">
        <v>10343</v>
      </c>
      <c r="V8" s="4">
        <v>11770</v>
      </c>
      <c r="W8" s="4">
        <v>10497</v>
      </c>
      <c r="X8" s="28">
        <f t="shared" si="13"/>
        <v>42851</v>
      </c>
      <c r="Y8" s="27">
        <f t="shared" si="9"/>
        <v>0.11943963630991702</v>
      </c>
      <c r="Z8" s="4">
        <v>38</v>
      </c>
      <c r="AA8" s="4">
        <v>41</v>
      </c>
      <c r="AB8" s="4">
        <v>49</v>
      </c>
      <c r="AC8" s="4">
        <v>49</v>
      </c>
      <c r="AD8" s="28">
        <f t="shared" si="14"/>
        <v>177</v>
      </c>
      <c r="AE8" s="27">
        <f t="shared" si="1"/>
        <v>0.946524064171123</v>
      </c>
      <c r="AF8" s="4">
        <v>32894</v>
      </c>
      <c r="AG8" s="4">
        <v>33180</v>
      </c>
      <c r="AH8" s="4">
        <v>37441</v>
      </c>
      <c r="AI8" s="4">
        <v>73569</v>
      </c>
      <c r="AJ8" s="28">
        <f t="shared" si="15"/>
        <v>177084</v>
      </c>
      <c r="AK8" s="27">
        <f t="shared" si="2"/>
        <v>0.49359054762561771</v>
      </c>
      <c r="AL8" s="4">
        <v>1</v>
      </c>
      <c r="AM8" s="4">
        <v>1</v>
      </c>
      <c r="AN8" s="4">
        <v>0</v>
      </c>
      <c r="AO8" s="4">
        <v>5</v>
      </c>
      <c r="AP8" s="28">
        <f t="shared" si="16"/>
        <v>7</v>
      </c>
      <c r="AQ8" s="27">
        <f t="shared" si="3"/>
        <v>3.7433155080213901E-2</v>
      </c>
      <c r="AR8" s="4">
        <v>2738</v>
      </c>
      <c r="AS8" s="4">
        <v>4098</v>
      </c>
      <c r="AT8" s="4">
        <v>9121</v>
      </c>
      <c r="AU8" s="4">
        <v>8838</v>
      </c>
      <c r="AV8" s="28">
        <f t="shared" si="17"/>
        <v>24795</v>
      </c>
      <c r="AW8" s="27">
        <f t="shared" si="4"/>
        <v>6.9111707598524946E-2</v>
      </c>
      <c r="AX8" s="4">
        <v>0</v>
      </c>
      <c r="AY8" s="4">
        <v>2</v>
      </c>
      <c r="AZ8" s="4">
        <v>3</v>
      </c>
      <c r="BA8" s="4">
        <v>36</v>
      </c>
      <c r="BB8" s="28">
        <f t="shared" si="18"/>
        <v>41</v>
      </c>
      <c r="BC8" s="27">
        <f t="shared" si="5"/>
        <v>0.21925133689839571</v>
      </c>
      <c r="BD8" s="4">
        <v>6792</v>
      </c>
      <c r="BE8" s="4">
        <v>5431</v>
      </c>
      <c r="BF8" s="4">
        <v>13336</v>
      </c>
      <c r="BG8" s="4">
        <v>12449</v>
      </c>
      <c r="BH8" s="28">
        <f t="shared" si="19"/>
        <v>38008</v>
      </c>
      <c r="BI8" s="27">
        <f t="shared" si="6"/>
        <v>0.10594062441640396</v>
      </c>
      <c r="BJ8" s="4">
        <v>0</v>
      </c>
      <c r="BK8" s="4">
        <v>0</v>
      </c>
      <c r="BL8" s="4">
        <v>0</v>
      </c>
      <c r="BM8" s="4">
        <v>0</v>
      </c>
      <c r="BN8" s="28">
        <f t="shared" si="20"/>
        <v>0</v>
      </c>
      <c r="BO8" s="27">
        <f t="shared" si="7"/>
        <v>0</v>
      </c>
      <c r="BP8" s="4">
        <v>188</v>
      </c>
      <c r="BQ8" s="4">
        <v>159</v>
      </c>
      <c r="BR8" s="4">
        <v>2344</v>
      </c>
      <c r="BS8" s="4">
        <v>2273</v>
      </c>
      <c r="BT8" s="28">
        <f t="shared" si="21"/>
        <v>4964</v>
      </c>
      <c r="BU8" s="27">
        <f t="shared" si="8"/>
        <v>1.3836278141523608E-2</v>
      </c>
    </row>
    <row r="9" spans="1:73" x14ac:dyDescent="0.35">
      <c r="A9" s="13" t="s">
        <v>12</v>
      </c>
      <c r="B9" s="8">
        <v>1</v>
      </c>
      <c r="C9" s="18" t="s">
        <v>45</v>
      </c>
      <c r="D9" s="4">
        <v>197</v>
      </c>
      <c r="E9" s="4">
        <v>189</v>
      </c>
      <c r="F9" s="4">
        <v>192</v>
      </c>
      <c r="G9" s="4">
        <v>197</v>
      </c>
      <c r="H9" s="28">
        <f>G9</f>
        <v>197</v>
      </c>
      <c r="I9" s="4">
        <v>318128</v>
      </c>
      <c r="J9" s="4">
        <v>282360</v>
      </c>
      <c r="K9" s="4">
        <v>268795</v>
      </c>
      <c r="L9" s="4">
        <v>259762</v>
      </c>
      <c r="M9" s="28">
        <f>L9</f>
        <v>259762</v>
      </c>
      <c r="N9" s="4">
        <v>150</v>
      </c>
      <c r="O9" s="4">
        <v>143</v>
      </c>
      <c r="P9" s="4">
        <v>137</v>
      </c>
      <c r="Q9" s="4">
        <v>119</v>
      </c>
      <c r="R9" s="28">
        <f>Q9</f>
        <v>119</v>
      </c>
      <c r="S9" s="27">
        <f t="shared" si="0"/>
        <v>0.60406091370558379</v>
      </c>
      <c r="T9" s="4">
        <v>205544</v>
      </c>
      <c r="U9" s="4">
        <v>179399</v>
      </c>
      <c r="V9" s="4">
        <v>167494</v>
      </c>
      <c r="W9" s="4">
        <v>141205</v>
      </c>
      <c r="X9" s="28">
        <f>W9</f>
        <v>141205</v>
      </c>
      <c r="Y9" s="27">
        <f t="shared" si="9"/>
        <v>0.54359375120302433</v>
      </c>
      <c r="Z9" s="4">
        <v>183</v>
      </c>
      <c r="AA9" s="4">
        <v>159</v>
      </c>
      <c r="AB9" s="4">
        <v>162</v>
      </c>
      <c r="AC9" s="4">
        <v>179</v>
      </c>
      <c r="AD9" s="28">
        <f>AC9</f>
        <v>179</v>
      </c>
      <c r="AE9" s="27">
        <f t="shared" si="1"/>
        <v>0.90862944162436543</v>
      </c>
      <c r="AF9" s="4">
        <v>263608</v>
      </c>
      <c r="AG9" s="4">
        <v>224295</v>
      </c>
      <c r="AH9" s="4">
        <v>209348</v>
      </c>
      <c r="AI9" s="4">
        <v>198976</v>
      </c>
      <c r="AJ9" s="28">
        <f>AI9</f>
        <v>198976</v>
      </c>
      <c r="AK9" s="27">
        <f t="shared" si="2"/>
        <v>0.76599348634519293</v>
      </c>
      <c r="AL9" s="4">
        <v>0</v>
      </c>
      <c r="AM9" s="4">
        <v>1</v>
      </c>
      <c r="AN9" s="4">
        <v>1</v>
      </c>
      <c r="AO9" s="4">
        <v>2</v>
      </c>
      <c r="AP9" s="28">
        <f>AO9</f>
        <v>2</v>
      </c>
      <c r="AQ9" s="27">
        <f t="shared" si="3"/>
        <v>1.015228426395939E-2</v>
      </c>
      <c r="AR9" s="4">
        <v>0</v>
      </c>
      <c r="AS9" s="4">
        <v>6869</v>
      </c>
      <c r="AT9" s="4">
        <v>6235</v>
      </c>
      <c r="AU9" s="4">
        <v>4898</v>
      </c>
      <c r="AV9" s="28">
        <f>AU9</f>
        <v>4898</v>
      </c>
      <c r="AW9" s="27">
        <f t="shared" si="4"/>
        <v>1.8855721776087343E-2</v>
      </c>
      <c r="AX9" s="4">
        <v>105</v>
      </c>
      <c r="AY9" s="4">
        <v>49</v>
      </c>
      <c r="AZ9" s="4">
        <v>53</v>
      </c>
      <c r="BA9" s="4">
        <v>39</v>
      </c>
      <c r="BB9" s="28">
        <f>BA9</f>
        <v>39</v>
      </c>
      <c r="BC9" s="27">
        <f t="shared" si="5"/>
        <v>0.19796954314720813</v>
      </c>
      <c r="BD9" s="4">
        <v>195748</v>
      </c>
      <c r="BE9" s="4">
        <v>99424</v>
      </c>
      <c r="BF9" s="4">
        <v>90524</v>
      </c>
      <c r="BG9" s="4">
        <v>75590</v>
      </c>
      <c r="BH9" s="28">
        <f>BG9</f>
        <v>75590</v>
      </c>
      <c r="BI9" s="27">
        <f t="shared" si="6"/>
        <v>0.29099714353908579</v>
      </c>
      <c r="BJ9" s="4">
        <v>150</v>
      </c>
      <c r="BK9" s="4">
        <v>146</v>
      </c>
      <c r="BL9" s="4">
        <v>146</v>
      </c>
      <c r="BM9" s="4">
        <v>134</v>
      </c>
      <c r="BN9" s="28">
        <f>BM9</f>
        <v>134</v>
      </c>
      <c r="BO9" s="27">
        <f t="shared" si="7"/>
        <v>0.68020304568527923</v>
      </c>
      <c r="BP9" s="4">
        <v>222796</v>
      </c>
      <c r="BQ9" s="4">
        <v>187673</v>
      </c>
      <c r="BR9" s="4">
        <v>179466</v>
      </c>
      <c r="BS9" s="4">
        <v>156246</v>
      </c>
      <c r="BT9" s="28">
        <f>BS9</f>
        <v>156246</v>
      </c>
      <c r="BU9" s="27">
        <f t="shared" si="8"/>
        <v>0.60149675472162978</v>
      </c>
    </row>
    <row r="10" spans="1:73" x14ac:dyDescent="0.35">
      <c r="A10" s="13" t="s">
        <v>13</v>
      </c>
      <c r="B10" s="8">
        <v>1</v>
      </c>
      <c r="C10" s="18" t="s">
        <v>22</v>
      </c>
      <c r="D10" s="4">
        <v>1533</v>
      </c>
      <c r="E10" s="4">
        <v>2196</v>
      </c>
      <c r="F10" s="4">
        <v>20692</v>
      </c>
      <c r="G10" s="4">
        <v>299</v>
      </c>
      <c r="H10" s="28">
        <f t="shared" si="10"/>
        <v>24720</v>
      </c>
      <c r="I10" s="4">
        <v>32292</v>
      </c>
      <c r="J10" s="4">
        <v>64210</v>
      </c>
      <c r="K10" s="4">
        <v>299</v>
      </c>
      <c r="L10" s="4">
        <v>20692</v>
      </c>
      <c r="M10" s="28">
        <f t="shared" si="11"/>
        <v>117493</v>
      </c>
      <c r="N10" s="4">
        <v>29</v>
      </c>
      <c r="O10" s="4">
        <v>67</v>
      </c>
      <c r="P10" s="4">
        <v>1956</v>
      </c>
      <c r="Q10" s="4">
        <v>16</v>
      </c>
      <c r="R10" s="28">
        <f t="shared" si="12"/>
        <v>2068</v>
      </c>
      <c r="S10" s="27">
        <f t="shared" si="0"/>
        <v>8.3656957928802594E-2</v>
      </c>
      <c r="T10" s="4">
        <v>3893</v>
      </c>
      <c r="U10" s="4">
        <v>7604</v>
      </c>
      <c r="V10" s="4">
        <v>16</v>
      </c>
      <c r="W10" s="4">
        <v>1956</v>
      </c>
      <c r="X10" s="28">
        <f t="shared" si="13"/>
        <v>13469</v>
      </c>
      <c r="Y10" s="27">
        <f t="shared" si="9"/>
        <v>0.11463661664950252</v>
      </c>
      <c r="Z10" s="4">
        <v>623</v>
      </c>
      <c r="AA10" s="4">
        <v>1048</v>
      </c>
      <c r="AB10" s="4">
        <v>11028</v>
      </c>
      <c r="AC10" s="4">
        <v>125</v>
      </c>
      <c r="AD10" s="28">
        <f t="shared" si="14"/>
        <v>12824</v>
      </c>
      <c r="AE10" s="27">
        <f t="shared" si="1"/>
        <v>0.51877022653721683</v>
      </c>
      <c r="AF10" s="4">
        <v>21013</v>
      </c>
      <c r="AG10" s="4">
        <v>39245</v>
      </c>
      <c r="AH10" s="4">
        <v>125</v>
      </c>
      <c r="AI10" s="4">
        <v>11028</v>
      </c>
      <c r="AJ10" s="28">
        <f t="shared" si="15"/>
        <v>71411</v>
      </c>
      <c r="AK10" s="27">
        <f t="shared" si="2"/>
        <v>0.60778940021958749</v>
      </c>
      <c r="AL10" s="4">
        <v>195</v>
      </c>
      <c r="AM10" s="4">
        <v>246</v>
      </c>
      <c r="AN10" s="4">
        <v>2622</v>
      </c>
      <c r="AO10" s="4">
        <v>26</v>
      </c>
      <c r="AP10" s="28">
        <f t="shared" si="16"/>
        <v>3089</v>
      </c>
      <c r="AQ10" s="27">
        <f t="shared" si="3"/>
        <v>0.12495954692556634</v>
      </c>
      <c r="AR10" s="4">
        <v>2462</v>
      </c>
      <c r="AS10" s="4">
        <v>9367</v>
      </c>
      <c r="AT10" s="4">
        <v>26</v>
      </c>
      <c r="AU10" s="4">
        <v>2622</v>
      </c>
      <c r="AV10" s="28">
        <f t="shared" si="17"/>
        <v>14477</v>
      </c>
      <c r="AW10" s="27">
        <f t="shared" si="4"/>
        <v>0.1232158511570902</v>
      </c>
      <c r="AX10" s="4">
        <v>297</v>
      </c>
      <c r="AY10" s="4">
        <v>408</v>
      </c>
      <c r="AZ10" s="4">
        <v>1219</v>
      </c>
      <c r="BA10" s="4">
        <v>9</v>
      </c>
      <c r="BB10" s="28">
        <f t="shared" si="18"/>
        <v>1933</v>
      </c>
      <c r="BC10" s="27">
        <f t="shared" si="5"/>
        <v>7.8195792880258894E-2</v>
      </c>
      <c r="BD10" s="4">
        <v>2462</v>
      </c>
      <c r="BE10" s="4">
        <v>4914</v>
      </c>
      <c r="BF10" s="4">
        <v>9</v>
      </c>
      <c r="BG10" s="4">
        <v>1219</v>
      </c>
      <c r="BH10" s="28">
        <f t="shared" si="19"/>
        <v>8604</v>
      </c>
      <c r="BI10" s="27">
        <f t="shared" si="6"/>
        <v>7.3229894546909174E-2</v>
      </c>
      <c r="BJ10" s="4">
        <v>0</v>
      </c>
      <c r="BK10" s="4">
        <v>0</v>
      </c>
      <c r="BL10" s="4">
        <v>175</v>
      </c>
      <c r="BM10" s="4">
        <v>1</v>
      </c>
      <c r="BN10" s="28">
        <f t="shared" si="20"/>
        <v>176</v>
      </c>
      <c r="BO10" s="27">
        <f t="shared" si="7"/>
        <v>7.119741100323625E-3</v>
      </c>
      <c r="BP10" s="4">
        <v>271</v>
      </c>
      <c r="BQ10" s="4">
        <v>388</v>
      </c>
      <c r="BR10" s="4">
        <v>1</v>
      </c>
      <c r="BS10" s="4">
        <v>175</v>
      </c>
      <c r="BT10" s="28">
        <f t="shared" si="21"/>
        <v>835</v>
      </c>
      <c r="BU10" s="27">
        <f t="shared" si="8"/>
        <v>7.10680636293226E-3</v>
      </c>
    </row>
    <row r="11" spans="1:73" x14ac:dyDescent="0.35">
      <c r="A11" s="13" t="s">
        <v>14</v>
      </c>
      <c r="B11" s="8">
        <v>1</v>
      </c>
      <c r="C11" s="18" t="s">
        <v>22</v>
      </c>
      <c r="D11" s="4">
        <v>1</v>
      </c>
      <c r="E11" s="4">
        <v>1</v>
      </c>
      <c r="F11" s="4">
        <v>0</v>
      </c>
      <c r="G11" s="4">
        <v>0</v>
      </c>
      <c r="H11" s="28">
        <f t="shared" si="10"/>
        <v>2</v>
      </c>
      <c r="I11" s="4">
        <v>3050</v>
      </c>
      <c r="J11" s="4">
        <v>4556</v>
      </c>
      <c r="K11" s="4">
        <v>5592</v>
      </c>
      <c r="L11" s="4">
        <v>4609</v>
      </c>
      <c r="M11" s="28">
        <f t="shared" si="11"/>
        <v>17807</v>
      </c>
      <c r="N11" s="4">
        <v>1</v>
      </c>
      <c r="O11" s="4">
        <v>1</v>
      </c>
      <c r="P11" s="4">
        <v>0</v>
      </c>
      <c r="Q11" s="4">
        <v>0</v>
      </c>
      <c r="R11" s="28">
        <f t="shared" si="12"/>
        <v>2</v>
      </c>
      <c r="S11" s="27">
        <f t="shared" si="0"/>
        <v>1</v>
      </c>
      <c r="T11" s="4">
        <v>1126</v>
      </c>
      <c r="U11" s="4">
        <v>1901</v>
      </c>
      <c r="V11" s="4">
        <v>2068</v>
      </c>
      <c r="W11" s="4">
        <v>1730</v>
      </c>
      <c r="X11" s="28">
        <f t="shared" si="13"/>
        <v>6825</v>
      </c>
      <c r="Y11" s="27">
        <f t="shared" si="9"/>
        <v>0.38327623968102431</v>
      </c>
      <c r="Z11" s="4">
        <v>1</v>
      </c>
      <c r="AA11" s="4">
        <v>1</v>
      </c>
      <c r="AB11" s="4">
        <v>0</v>
      </c>
      <c r="AC11" s="4">
        <v>0</v>
      </c>
      <c r="AD11" s="28">
        <f t="shared" si="14"/>
        <v>2</v>
      </c>
      <c r="AE11" s="27">
        <f t="shared" si="1"/>
        <v>1</v>
      </c>
      <c r="AF11" s="4">
        <v>1145</v>
      </c>
      <c r="AG11" s="4">
        <v>204</v>
      </c>
      <c r="AH11" s="4">
        <v>5376</v>
      </c>
      <c r="AI11" s="4">
        <v>2174</v>
      </c>
      <c r="AJ11" s="28">
        <f t="shared" si="15"/>
        <v>8899</v>
      </c>
      <c r="AK11" s="27">
        <f t="shared" si="2"/>
        <v>0.49974729039141913</v>
      </c>
      <c r="AL11" s="4">
        <v>1</v>
      </c>
      <c r="AM11" s="4">
        <v>1</v>
      </c>
      <c r="AN11" s="4">
        <v>0</v>
      </c>
      <c r="AO11" s="4">
        <v>0</v>
      </c>
      <c r="AP11" s="28">
        <f t="shared" si="16"/>
        <v>2</v>
      </c>
      <c r="AQ11" s="27">
        <f t="shared" si="3"/>
        <v>1</v>
      </c>
      <c r="AR11" s="4">
        <v>3</v>
      </c>
      <c r="AS11" s="4">
        <v>4</v>
      </c>
      <c r="AT11" s="4">
        <v>6</v>
      </c>
      <c r="AU11" s="4">
        <v>6</v>
      </c>
      <c r="AV11" s="28">
        <f t="shared" si="17"/>
        <v>19</v>
      </c>
      <c r="AW11" s="27">
        <f t="shared" si="4"/>
        <v>1.066996125119335E-3</v>
      </c>
      <c r="AX11" s="4">
        <v>1</v>
      </c>
      <c r="AY11" s="4">
        <v>1</v>
      </c>
      <c r="AZ11" s="4">
        <v>0</v>
      </c>
      <c r="BA11" s="4">
        <v>0</v>
      </c>
      <c r="BB11" s="28">
        <f t="shared" si="18"/>
        <v>2</v>
      </c>
      <c r="BC11" s="27">
        <f t="shared" si="5"/>
        <v>1</v>
      </c>
      <c r="BD11" s="4">
        <v>1477</v>
      </c>
      <c r="BE11" s="4">
        <v>2912</v>
      </c>
      <c r="BF11" s="4">
        <v>2717</v>
      </c>
      <c r="BG11" s="4">
        <v>2174</v>
      </c>
      <c r="BH11" s="28">
        <f t="shared" si="19"/>
        <v>9280</v>
      </c>
      <c r="BI11" s="27">
        <f t="shared" si="6"/>
        <v>0.52114337058460158</v>
      </c>
      <c r="BJ11" s="4">
        <v>1</v>
      </c>
      <c r="BK11" s="4">
        <v>1</v>
      </c>
      <c r="BL11" s="4">
        <v>0</v>
      </c>
      <c r="BM11" s="4">
        <v>0</v>
      </c>
      <c r="BN11" s="28">
        <f t="shared" si="20"/>
        <v>2</v>
      </c>
      <c r="BO11" s="27">
        <f t="shared" si="7"/>
        <v>1</v>
      </c>
      <c r="BP11" s="4">
        <v>700</v>
      </c>
      <c r="BQ11" s="4">
        <v>710</v>
      </c>
      <c r="BR11" s="4">
        <v>3985</v>
      </c>
      <c r="BS11" s="4">
        <v>3270</v>
      </c>
      <c r="BT11" s="28">
        <f t="shared" si="21"/>
        <v>8665</v>
      </c>
      <c r="BU11" s="27">
        <f t="shared" si="8"/>
        <v>0.48660639074521256</v>
      </c>
    </row>
    <row r="12" spans="1:73" x14ac:dyDescent="0.35">
      <c r="A12" s="13" t="s">
        <v>15</v>
      </c>
      <c r="B12" s="8">
        <v>1</v>
      </c>
      <c r="C12" s="18" t="s">
        <v>22</v>
      </c>
      <c r="D12" s="4">
        <v>2</v>
      </c>
      <c r="E12" s="4">
        <v>1</v>
      </c>
      <c r="F12" s="4">
        <v>1</v>
      </c>
      <c r="G12" s="4">
        <v>0</v>
      </c>
      <c r="H12" s="28">
        <f t="shared" si="10"/>
        <v>4</v>
      </c>
      <c r="I12" s="4">
        <v>40687</v>
      </c>
      <c r="J12" s="4">
        <v>17210</v>
      </c>
      <c r="K12" s="4">
        <v>45752</v>
      </c>
      <c r="L12" s="4">
        <v>1087</v>
      </c>
      <c r="M12" s="28">
        <f t="shared" si="11"/>
        <v>104736</v>
      </c>
      <c r="N12" s="4">
        <v>1</v>
      </c>
      <c r="O12" s="4">
        <v>0</v>
      </c>
      <c r="P12" s="4">
        <v>0</v>
      </c>
      <c r="Q12" s="4">
        <v>0</v>
      </c>
      <c r="R12" s="28">
        <f t="shared" si="12"/>
        <v>1</v>
      </c>
      <c r="S12" s="27">
        <f t="shared" si="0"/>
        <v>0.25</v>
      </c>
      <c r="T12" s="4">
        <v>3459</v>
      </c>
      <c r="U12" s="4">
        <v>3610</v>
      </c>
      <c r="V12" s="4">
        <v>3831</v>
      </c>
      <c r="W12" s="4">
        <v>76</v>
      </c>
      <c r="X12" s="28">
        <f t="shared" si="13"/>
        <v>10976</v>
      </c>
      <c r="Y12" s="27">
        <f t="shared" si="9"/>
        <v>0.10479682248701497</v>
      </c>
      <c r="Z12" s="4">
        <v>2</v>
      </c>
      <c r="AA12" s="4">
        <v>1</v>
      </c>
      <c r="AB12" s="4">
        <v>1</v>
      </c>
      <c r="AC12" s="4">
        <v>0</v>
      </c>
      <c r="AD12" s="28">
        <f t="shared" si="14"/>
        <v>4</v>
      </c>
      <c r="AE12" s="27">
        <f t="shared" si="1"/>
        <v>1</v>
      </c>
      <c r="AF12" s="4">
        <v>15447</v>
      </c>
      <c r="AG12" s="4">
        <v>17210</v>
      </c>
      <c r="AH12" s="4">
        <v>18463</v>
      </c>
      <c r="AI12" s="4">
        <v>1087</v>
      </c>
      <c r="AJ12" s="28">
        <f t="shared" si="15"/>
        <v>52207</v>
      </c>
      <c r="AK12" s="27">
        <f t="shared" si="2"/>
        <v>0.49846280171096852</v>
      </c>
      <c r="AL12" s="4">
        <v>0</v>
      </c>
      <c r="AM12" s="4">
        <v>0</v>
      </c>
      <c r="AN12" s="4">
        <v>0</v>
      </c>
      <c r="AO12" s="4">
        <v>0</v>
      </c>
      <c r="AP12" s="28">
        <f t="shared" si="16"/>
        <v>0</v>
      </c>
      <c r="AQ12" s="27">
        <f t="shared" si="3"/>
        <v>0</v>
      </c>
      <c r="AR12" s="4">
        <v>712</v>
      </c>
      <c r="AS12" s="4">
        <v>832</v>
      </c>
      <c r="AT12" s="4">
        <v>971</v>
      </c>
      <c r="AU12" s="4">
        <v>55</v>
      </c>
      <c r="AV12" s="28">
        <f t="shared" si="17"/>
        <v>2570</v>
      </c>
      <c r="AW12" s="27">
        <f t="shared" si="4"/>
        <v>2.4537885731744577E-2</v>
      </c>
      <c r="AX12" s="4">
        <v>2</v>
      </c>
      <c r="AY12" s="4">
        <v>0</v>
      </c>
      <c r="AZ12" s="4">
        <v>1</v>
      </c>
      <c r="BA12" s="4">
        <v>0</v>
      </c>
      <c r="BB12" s="28">
        <f t="shared" si="18"/>
        <v>3</v>
      </c>
      <c r="BC12" s="27">
        <f t="shared" si="5"/>
        <v>0.75</v>
      </c>
      <c r="BD12" s="4">
        <v>1096</v>
      </c>
      <c r="BE12" s="4">
        <v>2380</v>
      </c>
      <c r="BF12" s="4">
        <v>2495</v>
      </c>
      <c r="BG12" s="4">
        <v>112</v>
      </c>
      <c r="BH12" s="28">
        <f t="shared" si="19"/>
        <v>6083</v>
      </c>
      <c r="BI12" s="27">
        <f t="shared" si="6"/>
        <v>5.8079361442102045E-2</v>
      </c>
      <c r="BJ12" s="4">
        <v>1</v>
      </c>
      <c r="BK12" s="4">
        <v>0</v>
      </c>
      <c r="BL12" s="4">
        <v>0</v>
      </c>
      <c r="BM12" s="4">
        <v>0</v>
      </c>
      <c r="BN12" s="28">
        <f t="shared" si="20"/>
        <v>1</v>
      </c>
      <c r="BO12" s="27">
        <f t="shared" si="7"/>
        <v>0.25</v>
      </c>
      <c r="BP12" s="4">
        <v>7893</v>
      </c>
      <c r="BQ12" s="4">
        <v>8410</v>
      </c>
      <c r="BR12" s="4">
        <v>8952</v>
      </c>
      <c r="BS12" s="4">
        <v>191</v>
      </c>
      <c r="BT12" s="28">
        <f t="shared" si="21"/>
        <v>25446</v>
      </c>
      <c r="BU12" s="27">
        <f t="shared" si="8"/>
        <v>0.24295371219065079</v>
      </c>
    </row>
    <row r="13" spans="1:73" x14ac:dyDescent="0.35">
      <c r="A13" s="13" t="s">
        <v>16</v>
      </c>
      <c r="B13" s="9">
        <v>2</v>
      </c>
      <c r="C13" s="17" t="s">
        <v>24</v>
      </c>
      <c r="D13" s="4">
        <v>0</v>
      </c>
      <c r="E13" s="4">
        <v>2</v>
      </c>
      <c r="F13" s="4">
        <v>0</v>
      </c>
      <c r="G13" s="4">
        <v>0</v>
      </c>
      <c r="H13" s="28">
        <f>G13</f>
        <v>0</v>
      </c>
      <c r="I13" s="4">
        <v>5962</v>
      </c>
      <c r="J13" s="4">
        <v>8907</v>
      </c>
      <c r="K13" s="4">
        <v>12198</v>
      </c>
      <c r="L13" s="4">
        <v>13562</v>
      </c>
      <c r="M13" s="28">
        <f>L13</f>
        <v>13562</v>
      </c>
      <c r="N13" s="4">
        <v>0</v>
      </c>
      <c r="O13" s="4">
        <v>2</v>
      </c>
      <c r="P13" s="4">
        <v>0</v>
      </c>
      <c r="Q13" s="4">
        <v>0</v>
      </c>
      <c r="R13" s="28">
        <f>Q13</f>
        <v>0</v>
      </c>
      <c r="S13" s="27" t="e">
        <f t="shared" si="0"/>
        <v>#DIV/0!</v>
      </c>
      <c r="T13" s="4">
        <v>3858</v>
      </c>
      <c r="U13" s="4">
        <v>6422</v>
      </c>
      <c r="V13" s="4">
        <v>8767</v>
      </c>
      <c r="W13" s="4">
        <v>10207</v>
      </c>
      <c r="X13" s="28">
        <f>W13</f>
        <v>10207</v>
      </c>
      <c r="Y13" s="27">
        <f t="shared" si="9"/>
        <v>0.75261760802241562</v>
      </c>
      <c r="Z13" s="4">
        <v>0</v>
      </c>
      <c r="AA13" s="4">
        <v>2</v>
      </c>
      <c r="AB13" s="4">
        <v>0</v>
      </c>
      <c r="AC13" s="4">
        <v>0</v>
      </c>
      <c r="AD13" s="28">
        <f>AC13</f>
        <v>0</v>
      </c>
      <c r="AE13" s="27" t="e">
        <f t="shared" si="1"/>
        <v>#DIV/0!</v>
      </c>
      <c r="AF13" s="4">
        <v>5227</v>
      </c>
      <c r="AG13" s="4">
        <v>8301</v>
      </c>
      <c r="AH13" s="4">
        <v>11602</v>
      </c>
      <c r="AI13" s="4">
        <v>12976</v>
      </c>
      <c r="AJ13" s="28">
        <f>AI13</f>
        <v>12976</v>
      </c>
      <c r="AK13" s="27">
        <f t="shared" si="2"/>
        <v>0.9567910337708303</v>
      </c>
      <c r="AL13" s="4">
        <v>0</v>
      </c>
      <c r="AM13" s="4">
        <v>0</v>
      </c>
      <c r="AN13" s="4">
        <v>0</v>
      </c>
      <c r="AO13" s="4">
        <v>0</v>
      </c>
      <c r="AP13" s="28">
        <f>AO13</f>
        <v>0</v>
      </c>
      <c r="AQ13" s="27" t="e">
        <f t="shared" si="3"/>
        <v>#DIV/0!</v>
      </c>
      <c r="AR13" s="4">
        <v>97</v>
      </c>
      <c r="AS13" s="4">
        <v>206</v>
      </c>
      <c r="AT13" s="4">
        <v>283</v>
      </c>
      <c r="AU13" s="4">
        <v>297</v>
      </c>
      <c r="AV13" s="28">
        <f>AU13</f>
        <v>297</v>
      </c>
      <c r="AW13" s="27">
        <f t="shared" si="4"/>
        <v>2.189942486358944E-2</v>
      </c>
      <c r="AX13" s="4">
        <v>0</v>
      </c>
      <c r="AY13" s="4">
        <v>1</v>
      </c>
      <c r="AZ13" s="4">
        <v>0</v>
      </c>
      <c r="BA13" s="4">
        <v>0</v>
      </c>
      <c r="BB13" s="28">
        <f>BA13</f>
        <v>0</v>
      </c>
      <c r="BC13" s="27" t="e">
        <f t="shared" si="5"/>
        <v>#DIV/0!</v>
      </c>
      <c r="BD13" s="4">
        <v>46</v>
      </c>
      <c r="BE13" s="4">
        <v>69</v>
      </c>
      <c r="BF13" s="4">
        <v>89</v>
      </c>
      <c r="BG13" s="4">
        <v>96</v>
      </c>
      <c r="BH13" s="28">
        <f>BG13</f>
        <v>96</v>
      </c>
      <c r="BI13" s="27">
        <f t="shared" si="6"/>
        <v>7.0786019761097186E-3</v>
      </c>
      <c r="BJ13" s="4">
        <v>0</v>
      </c>
      <c r="BK13" s="4">
        <v>2</v>
      </c>
      <c r="BL13" s="4">
        <v>0</v>
      </c>
      <c r="BM13" s="4">
        <v>0</v>
      </c>
      <c r="BN13" s="28">
        <f>BM13</f>
        <v>0</v>
      </c>
      <c r="BO13" s="27" t="e">
        <f t="shared" si="7"/>
        <v>#DIV/0!</v>
      </c>
      <c r="BP13" s="4">
        <v>0</v>
      </c>
      <c r="BQ13" s="4">
        <v>0</v>
      </c>
      <c r="BR13" s="4">
        <v>0</v>
      </c>
      <c r="BS13" s="4">
        <v>0</v>
      </c>
      <c r="BT13" s="28">
        <f>BS13</f>
        <v>0</v>
      </c>
      <c r="BU13" s="27">
        <f t="shared" si="8"/>
        <v>0</v>
      </c>
    </row>
    <row r="14" spans="1:73" x14ac:dyDescent="0.35">
      <c r="A14" s="13" t="s">
        <v>17</v>
      </c>
      <c r="B14" s="8">
        <v>2</v>
      </c>
      <c r="C14" s="18" t="s">
        <v>22</v>
      </c>
      <c r="D14" s="4">
        <v>26</v>
      </c>
      <c r="E14" s="4">
        <v>26</v>
      </c>
      <c r="F14" s="4">
        <v>31</v>
      </c>
      <c r="G14" s="4">
        <v>30</v>
      </c>
      <c r="H14" s="28">
        <f t="shared" si="10"/>
        <v>113</v>
      </c>
      <c r="I14" s="4">
        <v>49603</v>
      </c>
      <c r="J14" s="4">
        <v>49283</v>
      </c>
      <c r="K14" s="4">
        <v>49659</v>
      </c>
      <c r="L14" s="4">
        <v>64707</v>
      </c>
      <c r="M14" s="28">
        <f t="shared" si="11"/>
        <v>213252</v>
      </c>
      <c r="N14" s="4">
        <v>9</v>
      </c>
      <c r="O14" s="4">
        <v>9</v>
      </c>
      <c r="P14" s="4">
        <v>0</v>
      </c>
      <c r="Q14" s="4">
        <v>7</v>
      </c>
      <c r="R14" s="28">
        <f t="shared" si="12"/>
        <v>25</v>
      </c>
      <c r="S14" s="27">
        <f t="shared" si="0"/>
        <v>0.22123893805309736</v>
      </c>
      <c r="T14" s="4">
        <v>23025</v>
      </c>
      <c r="U14" s="4">
        <v>22077</v>
      </c>
      <c r="V14" s="4">
        <v>22000</v>
      </c>
      <c r="W14" s="4">
        <v>24189</v>
      </c>
      <c r="X14" s="28">
        <f t="shared" si="13"/>
        <v>91291</v>
      </c>
      <c r="Y14" s="27">
        <f t="shared" si="9"/>
        <v>0.42808977172547036</v>
      </c>
      <c r="Z14" s="4">
        <v>26</v>
      </c>
      <c r="AA14" s="4">
        <v>26</v>
      </c>
      <c r="AB14" s="4">
        <v>0</v>
      </c>
      <c r="AC14" s="4">
        <v>30</v>
      </c>
      <c r="AD14" s="28">
        <f t="shared" si="14"/>
        <v>82</v>
      </c>
      <c r="AE14" s="27">
        <f t="shared" si="1"/>
        <v>0.72566371681415931</v>
      </c>
      <c r="AF14" s="4">
        <v>49602</v>
      </c>
      <c r="AG14" s="4">
        <v>49282</v>
      </c>
      <c r="AH14" s="4">
        <v>49659</v>
      </c>
      <c r="AI14" s="4">
        <v>64707</v>
      </c>
      <c r="AJ14" s="28">
        <f t="shared" si="15"/>
        <v>213250</v>
      </c>
      <c r="AK14" s="27">
        <f t="shared" si="2"/>
        <v>0.99999062142441808</v>
      </c>
      <c r="AL14" s="4">
        <v>5</v>
      </c>
      <c r="AM14" s="4">
        <v>6</v>
      </c>
      <c r="AN14" s="4">
        <v>0</v>
      </c>
      <c r="AO14" s="4">
        <v>8</v>
      </c>
      <c r="AP14" s="28">
        <f t="shared" si="16"/>
        <v>19</v>
      </c>
      <c r="AQ14" s="27">
        <f t="shared" si="3"/>
        <v>0.16814159292035399</v>
      </c>
      <c r="AR14" s="4">
        <v>4947</v>
      </c>
      <c r="AS14" s="4">
        <v>5100</v>
      </c>
      <c r="AT14" s="4">
        <v>5341</v>
      </c>
      <c r="AU14" s="4">
        <v>6437</v>
      </c>
      <c r="AV14" s="28">
        <f t="shared" si="17"/>
        <v>21825</v>
      </c>
      <c r="AW14" s="27">
        <f t="shared" si="4"/>
        <v>0.10234370603792696</v>
      </c>
      <c r="AX14" s="4">
        <v>22</v>
      </c>
      <c r="AY14" s="4">
        <v>21</v>
      </c>
      <c r="AZ14" s="4">
        <v>0</v>
      </c>
      <c r="BA14" s="4">
        <v>23</v>
      </c>
      <c r="BB14" s="28">
        <f t="shared" si="18"/>
        <v>66</v>
      </c>
      <c r="BC14" s="27">
        <f t="shared" si="5"/>
        <v>0.58407079646017701</v>
      </c>
      <c r="BD14" s="4">
        <v>42426</v>
      </c>
      <c r="BE14" s="4">
        <v>42089</v>
      </c>
      <c r="BF14" s="4">
        <v>42347</v>
      </c>
      <c r="BG14" s="4">
        <v>57370</v>
      </c>
      <c r="BH14" s="28">
        <f t="shared" si="19"/>
        <v>184232</v>
      </c>
      <c r="BI14" s="27">
        <f t="shared" si="6"/>
        <v>0.86391686830604164</v>
      </c>
      <c r="BJ14" s="4">
        <v>9</v>
      </c>
      <c r="BK14" s="4">
        <v>8</v>
      </c>
      <c r="BL14" s="4">
        <v>0</v>
      </c>
      <c r="BM14" s="4">
        <v>8</v>
      </c>
      <c r="BN14" s="28">
        <f t="shared" si="20"/>
        <v>25</v>
      </c>
      <c r="BO14" s="27">
        <f t="shared" si="7"/>
        <v>0.22123893805309736</v>
      </c>
      <c r="BP14" s="4">
        <v>27950</v>
      </c>
      <c r="BQ14" s="4">
        <v>27304</v>
      </c>
      <c r="BR14" s="4">
        <v>26822</v>
      </c>
      <c r="BS14" s="4">
        <v>28323</v>
      </c>
      <c r="BT14" s="28">
        <f t="shared" si="21"/>
        <v>110399</v>
      </c>
      <c r="BU14" s="27">
        <f t="shared" si="8"/>
        <v>0.51769268283533099</v>
      </c>
    </row>
    <row r="15" spans="1:73" x14ac:dyDescent="0.35">
      <c r="A15" s="13" t="s">
        <v>18</v>
      </c>
      <c r="B15" s="8">
        <v>2</v>
      </c>
      <c r="C15" s="17" t="s">
        <v>64</v>
      </c>
      <c r="D15" s="4">
        <v>111</v>
      </c>
      <c r="E15" s="4">
        <v>112</v>
      </c>
      <c r="F15" s="4">
        <v>99</v>
      </c>
      <c r="G15" s="4">
        <v>38</v>
      </c>
      <c r="H15" s="28">
        <f t="shared" si="10"/>
        <v>360</v>
      </c>
      <c r="I15" s="4">
        <v>102462</v>
      </c>
      <c r="J15" s="4">
        <v>37594</v>
      </c>
      <c r="K15" s="4">
        <v>36201</v>
      </c>
      <c r="L15" s="4">
        <v>39118</v>
      </c>
      <c r="M15" s="28">
        <f t="shared" si="11"/>
        <v>215375</v>
      </c>
      <c r="N15" s="4">
        <v>37</v>
      </c>
      <c r="O15" s="4">
        <v>48</v>
      </c>
      <c r="P15" s="4">
        <v>55</v>
      </c>
      <c r="Q15" s="4">
        <v>19</v>
      </c>
      <c r="R15" s="28">
        <f t="shared" si="12"/>
        <v>159</v>
      </c>
      <c r="S15" s="27">
        <f t="shared" si="0"/>
        <v>0.44166666666666665</v>
      </c>
      <c r="T15" s="4">
        <v>33101</v>
      </c>
      <c r="U15" s="4">
        <v>15501</v>
      </c>
      <c r="V15" s="4">
        <v>14858</v>
      </c>
      <c r="W15" s="4">
        <v>16089</v>
      </c>
      <c r="X15" s="28">
        <f t="shared" si="13"/>
        <v>79549</v>
      </c>
      <c r="Y15" s="27">
        <f t="shared" si="9"/>
        <v>0.369351131746953</v>
      </c>
      <c r="Z15" s="4">
        <v>82</v>
      </c>
      <c r="AA15" s="4">
        <v>79</v>
      </c>
      <c r="AB15" s="4">
        <v>71</v>
      </c>
      <c r="AC15" s="4">
        <v>26</v>
      </c>
      <c r="AD15" s="28">
        <f t="shared" si="14"/>
        <v>258</v>
      </c>
      <c r="AE15" s="27">
        <f t="shared" si="1"/>
        <v>0.71666666666666667</v>
      </c>
      <c r="AF15" s="4">
        <v>21791</v>
      </c>
      <c r="AG15" s="4">
        <v>7237</v>
      </c>
      <c r="AH15" s="4">
        <v>6967</v>
      </c>
      <c r="AI15" s="4">
        <v>7109</v>
      </c>
      <c r="AJ15" s="28">
        <f t="shared" si="15"/>
        <v>43104</v>
      </c>
      <c r="AK15" s="27">
        <f t="shared" si="2"/>
        <v>0.20013464886825305</v>
      </c>
      <c r="AL15" s="4">
        <v>14</v>
      </c>
      <c r="AM15" s="4">
        <v>79</v>
      </c>
      <c r="AN15" s="4">
        <v>62</v>
      </c>
      <c r="AO15" s="4">
        <v>26</v>
      </c>
      <c r="AP15" s="28">
        <f t="shared" si="16"/>
        <v>181</v>
      </c>
      <c r="AQ15" s="27">
        <f t="shared" si="3"/>
        <v>0.50277777777777777</v>
      </c>
      <c r="AR15" s="4">
        <v>2076</v>
      </c>
      <c r="AS15" s="4">
        <v>537</v>
      </c>
      <c r="AT15" s="4">
        <v>524</v>
      </c>
      <c r="AU15" s="4">
        <v>483</v>
      </c>
      <c r="AV15" s="28">
        <f t="shared" si="17"/>
        <v>3620</v>
      </c>
      <c r="AW15" s="27">
        <f t="shared" si="4"/>
        <v>1.6807893209518282E-2</v>
      </c>
      <c r="AX15" s="4">
        <v>48</v>
      </c>
      <c r="AY15" s="4">
        <v>14</v>
      </c>
      <c r="AZ15" s="4">
        <v>31</v>
      </c>
      <c r="BA15" s="4">
        <v>14</v>
      </c>
      <c r="BB15" s="28">
        <f t="shared" si="18"/>
        <v>107</v>
      </c>
      <c r="BC15" s="27">
        <f t="shared" si="5"/>
        <v>0.29722222222222222</v>
      </c>
      <c r="BD15" s="4">
        <v>2825</v>
      </c>
      <c r="BE15" s="4">
        <v>692</v>
      </c>
      <c r="BF15" s="4">
        <v>615</v>
      </c>
      <c r="BG15" s="4">
        <v>556</v>
      </c>
      <c r="BH15" s="28">
        <f t="shared" si="19"/>
        <v>4688</v>
      </c>
      <c r="BI15" s="27">
        <f t="shared" si="6"/>
        <v>2.1766686012768426E-2</v>
      </c>
      <c r="BJ15" s="4">
        <v>24</v>
      </c>
      <c r="BK15" s="4">
        <v>14</v>
      </c>
      <c r="BL15" s="4">
        <v>14</v>
      </c>
      <c r="BM15" s="4">
        <v>14</v>
      </c>
      <c r="BN15" s="28">
        <f t="shared" si="20"/>
        <v>66</v>
      </c>
      <c r="BO15" s="27">
        <f t="shared" si="7"/>
        <v>0.18333333333333332</v>
      </c>
      <c r="BP15" s="4">
        <v>4298</v>
      </c>
      <c r="BQ15" s="4">
        <v>1415</v>
      </c>
      <c r="BR15" s="4">
        <v>1353</v>
      </c>
      <c r="BS15" s="4">
        <v>1237</v>
      </c>
      <c r="BT15" s="28">
        <f t="shared" si="21"/>
        <v>8303</v>
      </c>
      <c r="BU15" s="27">
        <f t="shared" si="8"/>
        <v>3.8551363900174114E-2</v>
      </c>
    </row>
    <row r="16" spans="1:73" x14ac:dyDescent="0.35">
      <c r="A16" s="13" t="s">
        <v>19</v>
      </c>
      <c r="B16" s="8">
        <v>2</v>
      </c>
      <c r="C16" s="18" t="s">
        <v>24</v>
      </c>
      <c r="D16" s="4">
        <v>550</v>
      </c>
      <c r="E16" s="4">
        <v>201</v>
      </c>
      <c r="F16" s="4">
        <v>501</v>
      </c>
      <c r="G16" s="4">
        <v>1427</v>
      </c>
      <c r="H16" s="28">
        <f>G16</f>
        <v>1427</v>
      </c>
      <c r="I16" s="4">
        <v>270534</v>
      </c>
      <c r="J16" s="4">
        <v>133055</v>
      </c>
      <c r="K16" s="4">
        <v>425676</v>
      </c>
      <c r="L16" s="4">
        <v>1023673</v>
      </c>
      <c r="M16" s="28">
        <f>L16</f>
        <v>1023673</v>
      </c>
      <c r="N16" s="4">
        <v>143</v>
      </c>
      <c r="O16" s="4">
        <v>45</v>
      </c>
      <c r="P16" s="4">
        <v>92</v>
      </c>
      <c r="Q16" s="4">
        <v>184</v>
      </c>
      <c r="R16" s="28">
        <f>Q16</f>
        <v>184</v>
      </c>
      <c r="S16" s="27">
        <f t="shared" si="0"/>
        <v>0.12894183601962159</v>
      </c>
      <c r="T16" s="4">
        <v>60057</v>
      </c>
      <c r="U16" s="4">
        <v>29375</v>
      </c>
      <c r="V16" s="4">
        <v>51180</v>
      </c>
      <c r="W16" s="4">
        <v>118782</v>
      </c>
      <c r="X16" s="28">
        <f>W16</f>
        <v>118782</v>
      </c>
      <c r="Y16" s="27">
        <f t="shared" si="9"/>
        <v>0.11603510105277759</v>
      </c>
      <c r="Z16" s="4">
        <v>165</v>
      </c>
      <c r="AA16" s="4">
        <v>46</v>
      </c>
      <c r="AB16" s="4">
        <v>100</v>
      </c>
      <c r="AC16" s="4">
        <v>162</v>
      </c>
      <c r="AD16" s="28">
        <f>AC16</f>
        <v>162</v>
      </c>
      <c r="AE16" s="27">
        <f t="shared" si="1"/>
        <v>0.11352487736510161</v>
      </c>
      <c r="AF16" s="4">
        <v>67057</v>
      </c>
      <c r="AG16" s="4">
        <v>36153</v>
      </c>
      <c r="AH16" s="4">
        <v>56455</v>
      </c>
      <c r="AI16" s="4">
        <v>93219</v>
      </c>
      <c r="AJ16" s="28">
        <f>AI16</f>
        <v>93219</v>
      </c>
      <c r="AK16" s="27">
        <f t="shared" si="2"/>
        <v>9.1063259458831092E-2</v>
      </c>
      <c r="AL16" s="4">
        <v>8</v>
      </c>
      <c r="AM16" s="4">
        <v>6</v>
      </c>
      <c r="AN16" s="4">
        <v>7</v>
      </c>
      <c r="AO16" s="4">
        <v>6</v>
      </c>
      <c r="AP16" s="28">
        <f>AO16</f>
        <v>6</v>
      </c>
      <c r="AQ16" s="27">
        <f t="shared" si="3"/>
        <v>4.2046250875963564E-3</v>
      </c>
      <c r="AR16" s="4">
        <v>2219</v>
      </c>
      <c r="AS16" s="4">
        <v>1533</v>
      </c>
      <c r="AT16" s="4">
        <v>2126</v>
      </c>
      <c r="AU16" s="4">
        <v>2764</v>
      </c>
      <c r="AV16" s="28">
        <f>AU16</f>
        <v>2764</v>
      </c>
      <c r="AW16" s="27">
        <f t="shared" si="4"/>
        <v>2.7000809828919979E-3</v>
      </c>
      <c r="AX16" s="4">
        <v>18</v>
      </c>
      <c r="AY16" s="4">
        <v>6</v>
      </c>
      <c r="AZ16" s="4">
        <v>5</v>
      </c>
      <c r="BA16" s="4">
        <v>6</v>
      </c>
      <c r="BB16" s="28">
        <f>BA16</f>
        <v>6</v>
      </c>
      <c r="BC16" s="27">
        <f t="shared" si="5"/>
        <v>4.2046250875963564E-3</v>
      </c>
      <c r="BD16" s="4">
        <v>5924</v>
      </c>
      <c r="BE16" s="4">
        <v>4001</v>
      </c>
      <c r="BF16" s="4">
        <v>5903</v>
      </c>
      <c r="BG16" s="4">
        <v>5809</v>
      </c>
      <c r="BH16" s="28">
        <f>BG16</f>
        <v>5809</v>
      </c>
      <c r="BI16" s="27">
        <f t="shared" si="6"/>
        <v>5.6746636865483415E-3</v>
      </c>
      <c r="BJ16" s="4">
        <v>8</v>
      </c>
      <c r="BK16" s="4">
        <v>1</v>
      </c>
      <c r="BL16" s="4">
        <v>4</v>
      </c>
      <c r="BM16" s="4">
        <v>5</v>
      </c>
      <c r="BN16" s="28">
        <f>BM16</f>
        <v>5</v>
      </c>
      <c r="BO16" s="27">
        <f t="shared" si="7"/>
        <v>3.5038542396636299E-3</v>
      </c>
      <c r="BP16" s="4">
        <v>101</v>
      </c>
      <c r="BQ16" s="4">
        <v>99</v>
      </c>
      <c r="BR16" s="4">
        <v>181</v>
      </c>
      <c r="BS16" s="4">
        <v>173</v>
      </c>
      <c r="BT16" s="28">
        <f>BS16</f>
        <v>173</v>
      </c>
      <c r="BU16" s="27">
        <f t="shared" si="8"/>
        <v>1.6899928004352952E-4</v>
      </c>
    </row>
    <row r="17" spans="1:73" x14ac:dyDescent="0.35">
      <c r="A17" s="13" t="s">
        <v>20</v>
      </c>
      <c r="B17" s="8">
        <v>2</v>
      </c>
      <c r="C17" s="17" t="s">
        <v>63</v>
      </c>
      <c r="D17" s="4">
        <v>2</v>
      </c>
      <c r="E17" s="4">
        <v>4</v>
      </c>
      <c r="F17" s="4">
        <v>7</v>
      </c>
      <c r="G17" s="4">
        <v>7</v>
      </c>
      <c r="H17" s="28">
        <f>G17</f>
        <v>7</v>
      </c>
      <c r="I17" s="4">
        <v>19381</v>
      </c>
      <c r="J17" s="4">
        <v>32525</v>
      </c>
      <c r="K17" s="4">
        <v>47813</v>
      </c>
      <c r="L17" s="4">
        <v>55367</v>
      </c>
      <c r="M17" s="28">
        <f>L17</f>
        <v>55367</v>
      </c>
      <c r="N17" s="4">
        <v>2</v>
      </c>
      <c r="O17" s="4">
        <v>2</v>
      </c>
      <c r="P17" s="4">
        <v>3</v>
      </c>
      <c r="Q17" s="4">
        <v>3</v>
      </c>
      <c r="R17" s="28">
        <f>Q17</f>
        <v>3</v>
      </c>
      <c r="S17" s="27">
        <f t="shared" si="0"/>
        <v>0.42857142857142855</v>
      </c>
      <c r="T17" s="4">
        <v>5742</v>
      </c>
      <c r="U17" s="4">
        <v>9345</v>
      </c>
      <c r="V17" s="4">
        <v>12620</v>
      </c>
      <c r="W17" s="4">
        <v>13163</v>
      </c>
      <c r="X17" s="28">
        <f>W17</f>
        <v>13163</v>
      </c>
      <c r="Y17" s="27">
        <f t="shared" si="9"/>
        <v>0.23774089258944858</v>
      </c>
      <c r="Z17" s="4">
        <v>2</v>
      </c>
      <c r="AA17" s="4">
        <v>4</v>
      </c>
      <c r="AB17" s="4">
        <v>6</v>
      </c>
      <c r="AC17" s="4">
        <v>6</v>
      </c>
      <c r="AD17" s="28">
        <f>AC17</f>
        <v>6</v>
      </c>
      <c r="AE17" s="27">
        <f t="shared" si="1"/>
        <v>0.8571428571428571</v>
      </c>
      <c r="AF17" s="4">
        <v>6068</v>
      </c>
      <c r="AG17" s="4">
        <v>11377</v>
      </c>
      <c r="AH17" s="4">
        <v>16920</v>
      </c>
      <c r="AI17" s="4">
        <v>18216</v>
      </c>
      <c r="AJ17" s="28">
        <f>AI17</f>
        <v>18216</v>
      </c>
      <c r="AK17" s="27">
        <f t="shared" si="2"/>
        <v>0.32900464175411348</v>
      </c>
      <c r="AL17" s="4">
        <v>0</v>
      </c>
      <c r="AM17" s="4">
        <v>0</v>
      </c>
      <c r="AN17" s="4">
        <v>0</v>
      </c>
      <c r="AO17" s="4">
        <v>0</v>
      </c>
      <c r="AP17" s="28">
        <f>AO17</f>
        <v>0</v>
      </c>
      <c r="AQ17" s="27">
        <f t="shared" si="3"/>
        <v>0</v>
      </c>
      <c r="AR17" s="4">
        <v>91</v>
      </c>
      <c r="AS17" s="4">
        <v>159</v>
      </c>
      <c r="AT17" s="4">
        <v>220</v>
      </c>
      <c r="AU17" s="4">
        <v>231</v>
      </c>
      <c r="AV17" s="28">
        <f>AU17</f>
        <v>231</v>
      </c>
      <c r="AW17" s="27">
        <f t="shared" si="4"/>
        <v>4.1721603120992651E-3</v>
      </c>
      <c r="AX17" s="4">
        <v>1</v>
      </c>
      <c r="AY17" s="4">
        <v>1</v>
      </c>
      <c r="AZ17" s="4">
        <v>2</v>
      </c>
      <c r="BA17" s="4">
        <v>2</v>
      </c>
      <c r="BB17" s="28">
        <f>BA17</f>
        <v>2</v>
      </c>
      <c r="BC17" s="27">
        <f t="shared" si="5"/>
        <v>0.2857142857142857</v>
      </c>
      <c r="BD17" s="4">
        <v>1304</v>
      </c>
      <c r="BE17" s="4">
        <v>2802</v>
      </c>
      <c r="BF17" s="4">
        <v>4360</v>
      </c>
      <c r="BG17" s="4">
        <v>5495</v>
      </c>
      <c r="BH17" s="28">
        <f>BG17</f>
        <v>5495</v>
      </c>
      <c r="BI17" s="27">
        <f t="shared" si="6"/>
        <v>9.9246843787815842E-2</v>
      </c>
      <c r="BJ17" s="4">
        <v>0</v>
      </c>
      <c r="BK17" s="4">
        <v>0</v>
      </c>
      <c r="BL17" s="4">
        <v>0</v>
      </c>
      <c r="BM17" s="4">
        <v>0</v>
      </c>
      <c r="BN17" s="28">
        <f>BM17</f>
        <v>0</v>
      </c>
      <c r="BO17" s="27">
        <f t="shared" si="7"/>
        <v>0</v>
      </c>
      <c r="BP17" s="4">
        <v>11</v>
      </c>
      <c r="BQ17" s="4">
        <v>16</v>
      </c>
      <c r="BR17" s="4">
        <v>18</v>
      </c>
      <c r="BS17" s="4">
        <v>18</v>
      </c>
      <c r="BT17" s="28">
        <f>BS17</f>
        <v>18</v>
      </c>
      <c r="BU17" s="27">
        <f t="shared" si="8"/>
        <v>3.2510340094279988E-4</v>
      </c>
    </row>
    <row r="18" spans="1:73" x14ac:dyDescent="0.35">
      <c r="A18" s="13" t="s">
        <v>21</v>
      </c>
      <c r="B18" s="9">
        <v>3</v>
      </c>
      <c r="C18" s="17" t="s">
        <v>22</v>
      </c>
      <c r="D18" s="4">
        <v>1</v>
      </c>
      <c r="E18" s="4">
        <v>1</v>
      </c>
      <c r="F18" s="4">
        <v>1</v>
      </c>
      <c r="G18" s="4">
        <v>5</v>
      </c>
      <c r="H18" s="28">
        <f t="shared" si="10"/>
        <v>8</v>
      </c>
      <c r="I18" s="4">
        <v>29953</v>
      </c>
      <c r="J18" s="4">
        <v>42297</v>
      </c>
      <c r="K18" s="4">
        <v>45094</v>
      </c>
      <c r="L18" s="4">
        <v>44000</v>
      </c>
      <c r="M18" s="28">
        <f t="shared" si="11"/>
        <v>161344</v>
      </c>
      <c r="N18" s="4">
        <v>0</v>
      </c>
      <c r="O18" s="4">
        <v>0</v>
      </c>
      <c r="P18" s="4">
        <v>0</v>
      </c>
      <c r="Q18" s="4">
        <v>0</v>
      </c>
      <c r="R18" s="28">
        <f t="shared" si="12"/>
        <v>0</v>
      </c>
      <c r="S18" s="27">
        <f t="shared" si="0"/>
        <v>0</v>
      </c>
      <c r="T18" s="4">
        <v>8121</v>
      </c>
      <c r="U18" s="4">
        <v>6306</v>
      </c>
      <c r="V18" s="4">
        <v>5850</v>
      </c>
      <c r="W18" s="4">
        <v>5750</v>
      </c>
      <c r="X18" s="28">
        <f t="shared" si="13"/>
        <v>26027</v>
      </c>
      <c r="Y18" s="27">
        <f t="shared" si="9"/>
        <v>0.16131371479571599</v>
      </c>
      <c r="Z18" s="4">
        <v>1</v>
      </c>
      <c r="AA18" s="4">
        <v>1</v>
      </c>
      <c r="AB18" s="4">
        <v>1</v>
      </c>
      <c r="AC18" s="4">
        <v>5</v>
      </c>
      <c r="AD18" s="28">
        <f t="shared" si="14"/>
        <v>8</v>
      </c>
      <c r="AE18" s="27">
        <f t="shared" si="1"/>
        <v>1</v>
      </c>
      <c r="AF18" s="4">
        <v>26981</v>
      </c>
      <c r="AG18" s="4">
        <v>23298</v>
      </c>
      <c r="AH18" s="4">
        <v>22382</v>
      </c>
      <c r="AI18" s="4">
        <v>21472</v>
      </c>
      <c r="AJ18" s="28">
        <f t="shared" si="15"/>
        <v>94133</v>
      </c>
      <c r="AK18" s="27">
        <f t="shared" si="2"/>
        <v>0.58343043435144781</v>
      </c>
      <c r="AL18" s="4">
        <v>0</v>
      </c>
      <c r="AM18" s="4">
        <v>0</v>
      </c>
      <c r="AN18" s="4">
        <v>0</v>
      </c>
      <c r="AO18" s="4">
        <v>0</v>
      </c>
      <c r="AP18" s="28">
        <f t="shared" si="16"/>
        <v>0</v>
      </c>
      <c r="AQ18" s="27">
        <f t="shared" si="3"/>
        <v>0</v>
      </c>
      <c r="AR18" s="4">
        <v>883</v>
      </c>
      <c r="AS18" s="4">
        <v>811</v>
      </c>
      <c r="AT18" s="4">
        <v>7970</v>
      </c>
      <c r="AU18" s="4">
        <v>7305</v>
      </c>
      <c r="AV18" s="28">
        <f t="shared" si="17"/>
        <v>16969</v>
      </c>
      <c r="AW18" s="27">
        <f t="shared" si="4"/>
        <v>0.10517279849266165</v>
      </c>
      <c r="AX18" s="4">
        <v>1</v>
      </c>
      <c r="AY18" s="4">
        <v>0</v>
      </c>
      <c r="AZ18" s="4">
        <v>1</v>
      </c>
      <c r="BA18" s="4">
        <v>5</v>
      </c>
      <c r="BB18" s="28">
        <f t="shared" si="18"/>
        <v>7</v>
      </c>
      <c r="BC18" s="27">
        <f t="shared" si="5"/>
        <v>0.875</v>
      </c>
      <c r="BD18" s="4">
        <v>6956</v>
      </c>
      <c r="BE18" s="4">
        <v>5305</v>
      </c>
      <c r="BF18" s="4">
        <v>5077</v>
      </c>
      <c r="BG18" s="4">
        <v>4967</v>
      </c>
      <c r="BH18" s="28">
        <f t="shared" si="19"/>
        <v>22305</v>
      </c>
      <c r="BI18" s="27">
        <f t="shared" si="6"/>
        <v>0.13824499206664023</v>
      </c>
      <c r="BJ18" s="4">
        <v>0</v>
      </c>
      <c r="BK18" s="4">
        <v>0</v>
      </c>
      <c r="BL18" s="4">
        <v>0</v>
      </c>
      <c r="BM18" s="4">
        <v>0</v>
      </c>
      <c r="BN18" s="28">
        <f t="shared" si="20"/>
        <v>0</v>
      </c>
      <c r="BO18" s="27">
        <f t="shared" si="7"/>
        <v>0</v>
      </c>
      <c r="BP18" s="4">
        <v>288</v>
      </c>
      <c r="BQ18" s="4">
        <v>261</v>
      </c>
      <c r="BR18" s="4">
        <v>247</v>
      </c>
      <c r="BS18" s="4">
        <v>235</v>
      </c>
      <c r="BT18" s="28">
        <f t="shared" si="21"/>
        <v>1031</v>
      </c>
      <c r="BU18" s="27">
        <f t="shared" si="8"/>
        <v>6.390073383577945E-3</v>
      </c>
    </row>
    <row r="19" spans="1:73" x14ac:dyDescent="0.35">
      <c r="A19" s="13" t="s">
        <v>23</v>
      </c>
      <c r="B19" s="8">
        <v>3</v>
      </c>
      <c r="C19" s="18" t="s">
        <v>24</v>
      </c>
      <c r="D19" s="4">
        <v>2783</v>
      </c>
      <c r="E19" s="4">
        <v>5837</v>
      </c>
      <c r="F19" s="4">
        <v>7837</v>
      </c>
      <c r="G19" s="4">
        <v>8380</v>
      </c>
      <c r="H19" s="28">
        <f>G19</f>
        <v>8380</v>
      </c>
      <c r="I19" s="4">
        <v>86772</v>
      </c>
      <c r="J19" s="4">
        <v>125271</v>
      </c>
      <c r="K19" s="4">
        <v>161318</v>
      </c>
      <c r="L19" s="4">
        <v>186531</v>
      </c>
      <c r="M19" s="28">
        <f>L19</f>
        <v>186531</v>
      </c>
      <c r="N19" s="4">
        <v>1502</v>
      </c>
      <c r="O19" s="4">
        <v>4164</v>
      </c>
      <c r="P19" s="4">
        <v>5797</v>
      </c>
      <c r="Q19" s="4">
        <v>6255</v>
      </c>
      <c r="R19" s="28">
        <f>Q19</f>
        <v>6255</v>
      </c>
      <c r="S19" s="27">
        <f t="shared" si="0"/>
        <v>0.74642004773269688</v>
      </c>
      <c r="T19" s="4">
        <v>40208</v>
      </c>
      <c r="U19" s="4">
        <v>56084</v>
      </c>
      <c r="V19" s="4">
        <v>68879</v>
      </c>
      <c r="W19" s="4">
        <v>74849</v>
      </c>
      <c r="X19" s="28">
        <f>W19</f>
        <v>74849</v>
      </c>
      <c r="Y19" s="27">
        <f t="shared" si="9"/>
        <v>0.40126842187089545</v>
      </c>
      <c r="Z19" s="4">
        <v>2783</v>
      </c>
      <c r="AA19" s="4">
        <v>5837</v>
      </c>
      <c r="AB19" s="4">
        <v>7837</v>
      </c>
      <c r="AC19" s="4">
        <v>8380</v>
      </c>
      <c r="AD19" s="28">
        <f>AC19</f>
        <v>8380</v>
      </c>
      <c r="AE19" s="27">
        <f t="shared" si="1"/>
        <v>1</v>
      </c>
      <c r="AF19" s="4">
        <v>86756</v>
      </c>
      <c r="AG19" s="4">
        <v>125250</v>
      </c>
      <c r="AH19" s="4">
        <v>161308</v>
      </c>
      <c r="AI19" s="4">
        <v>186508</v>
      </c>
      <c r="AJ19" s="28">
        <f>AI19</f>
        <v>186508</v>
      </c>
      <c r="AK19" s="27">
        <f t="shared" si="2"/>
        <v>0.99987669609877183</v>
      </c>
      <c r="AL19" s="4">
        <v>1767</v>
      </c>
      <c r="AM19" s="4">
        <v>3661</v>
      </c>
      <c r="AN19" s="4">
        <v>4642</v>
      </c>
      <c r="AO19" s="4">
        <v>5068</v>
      </c>
      <c r="AP19" s="28">
        <f>AO19</f>
        <v>5068</v>
      </c>
      <c r="AQ19" s="27">
        <f t="shared" si="3"/>
        <v>0.60477326968973744</v>
      </c>
      <c r="AR19" s="4">
        <v>538</v>
      </c>
      <c r="AS19" s="4">
        <v>901</v>
      </c>
      <c r="AT19" s="4">
        <v>1340</v>
      </c>
      <c r="AU19" s="4">
        <v>1867</v>
      </c>
      <c r="AV19" s="28">
        <f>AU19</f>
        <v>1867</v>
      </c>
      <c r="AW19" s="27">
        <f t="shared" si="4"/>
        <v>1.0009060156220682E-2</v>
      </c>
      <c r="AX19" s="4">
        <v>1050</v>
      </c>
      <c r="AY19" s="4">
        <v>1692</v>
      </c>
      <c r="AZ19" s="4">
        <v>2269</v>
      </c>
      <c r="BA19" s="4">
        <v>2315</v>
      </c>
      <c r="BB19" s="28">
        <f>BA19</f>
        <v>2315</v>
      </c>
      <c r="BC19" s="27">
        <f t="shared" si="5"/>
        <v>0.27625298329355608</v>
      </c>
      <c r="BD19" s="4">
        <v>41901</v>
      </c>
      <c r="BE19" s="4">
        <v>55216</v>
      </c>
      <c r="BF19" s="4">
        <v>67572</v>
      </c>
      <c r="BG19" s="4">
        <v>74606</v>
      </c>
      <c r="BH19" s="28">
        <f>BG19</f>
        <v>74606</v>
      </c>
      <c r="BI19" s="27">
        <f t="shared" si="6"/>
        <v>0.39996568934922344</v>
      </c>
      <c r="BJ19" s="4">
        <v>1935</v>
      </c>
      <c r="BK19" s="4">
        <v>4160</v>
      </c>
      <c r="BL19" s="4">
        <v>5488</v>
      </c>
      <c r="BM19" s="4">
        <v>5860</v>
      </c>
      <c r="BN19" s="28">
        <f>BM19</f>
        <v>5860</v>
      </c>
      <c r="BO19" s="27">
        <f t="shared" si="7"/>
        <v>0.69928400954653935</v>
      </c>
      <c r="BP19" s="4">
        <v>63066</v>
      </c>
      <c r="BQ19" s="4">
        <v>90173</v>
      </c>
      <c r="BR19" s="4">
        <v>116282</v>
      </c>
      <c r="BS19" s="4">
        <v>132936</v>
      </c>
      <c r="BT19" s="28">
        <f>BS19</f>
        <v>132936</v>
      </c>
      <c r="BU19" s="27">
        <f t="shared" si="8"/>
        <v>0.71267510494234199</v>
      </c>
    </row>
    <row r="20" spans="1:73" x14ac:dyDescent="0.35">
      <c r="A20" s="13" t="s">
        <v>25</v>
      </c>
      <c r="B20" s="8">
        <v>3</v>
      </c>
      <c r="C20" s="18" t="s">
        <v>22</v>
      </c>
      <c r="D20" s="4">
        <v>412</v>
      </c>
      <c r="E20" s="4">
        <v>222</v>
      </c>
      <c r="F20" s="4">
        <v>160</v>
      </c>
      <c r="G20" s="4">
        <v>2</v>
      </c>
      <c r="H20" s="28">
        <f t="shared" si="10"/>
        <v>796</v>
      </c>
      <c r="I20" s="4">
        <v>50524</v>
      </c>
      <c r="J20" s="4">
        <v>42375</v>
      </c>
      <c r="K20" s="4">
        <v>43548</v>
      </c>
      <c r="L20" s="4">
        <v>27248</v>
      </c>
      <c r="M20" s="28">
        <f t="shared" si="11"/>
        <v>163695</v>
      </c>
      <c r="N20" s="4">
        <v>337</v>
      </c>
      <c r="O20" s="4">
        <v>197</v>
      </c>
      <c r="P20" s="4">
        <v>125</v>
      </c>
      <c r="Q20" s="4">
        <v>1</v>
      </c>
      <c r="R20" s="28">
        <f t="shared" si="12"/>
        <v>660</v>
      </c>
      <c r="S20" s="27">
        <f t="shared" si="0"/>
        <v>0.82914572864321612</v>
      </c>
      <c r="T20" s="4">
        <v>24024</v>
      </c>
      <c r="U20" s="4">
        <v>19069</v>
      </c>
      <c r="V20" s="4">
        <v>21088</v>
      </c>
      <c r="W20" s="4">
        <v>21303</v>
      </c>
      <c r="X20" s="28">
        <f t="shared" si="13"/>
        <v>85484</v>
      </c>
      <c r="Y20" s="27">
        <f t="shared" si="9"/>
        <v>0.52221509514646136</v>
      </c>
      <c r="Z20" s="4">
        <v>352</v>
      </c>
      <c r="AA20" s="4">
        <v>222</v>
      </c>
      <c r="AB20" s="4">
        <v>160</v>
      </c>
      <c r="AC20" s="4">
        <v>2</v>
      </c>
      <c r="AD20" s="28">
        <f t="shared" si="14"/>
        <v>736</v>
      </c>
      <c r="AE20" s="27">
        <f t="shared" si="1"/>
        <v>0.92462311557788945</v>
      </c>
      <c r="AF20" s="4">
        <v>42036</v>
      </c>
      <c r="AG20" s="4">
        <v>42375</v>
      </c>
      <c r="AH20" s="4">
        <v>42608</v>
      </c>
      <c r="AI20" s="4">
        <v>27248</v>
      </c>
      <c r="AJ20" s="28">
        <f t="shared" si="15"/>
        <v>154267</v>
      </c>
      <c r="AK20" s="27">
        <f t="shared" si="2"/>
        <v>0.94240508262317113</v>
      </c>
      <c r="AL20" s="4">
        <v>347</v>
      </c>
      <c r="AM20" s="4">
        <v>126</v>
      </c>
      <c r="AN20" s="4">
        <v>95</v>
      </c>
      <c r="AO20" s="4">
        <v>2</v>
      </c>
      <c r="AP20" s="28">
        <f t="shared" si="16"/>
        <v>570</v>
      </c>
      <c r="AQ20" s="27">
        <f t="shared" si="3"/>
        <v>0.7160804020100503</v>
      </c>
      <c r="AR20" s="4">
        <v>888</v>
      </c>
      <c r="AS20" s="4">
        <v>495</v>
      </c>
      <c r="AT20" s="4">
        <v>438</v>
      </c>
      <c r="AU20" s="4">
        <v>82</v>
      </c>
      <c r="AV20" s="28">
        <f t="shared" si="17"/>
        <v>1903</v>
      </c>
      <c r="AW20" s="27">
        <f t="shared" si="4"/>
        <v>1.1625278719569932E-2</v>
      </c>
      <c r="AX20" s="4">
        <v>360</v>
      </c>
      <c r="AY20" s="4">
        <v>145</v>
      </c>
      <c r="AZ20" s="4">
        <v>129</v>
      </c>
      <c r="BA20" s="4">
        <v>2</v>
      </c>
      <c r="BB20" s="28">
        <f t="shared" si="18"/>
        <v>636</v>
      </c>
      <c r="BC20" s="27">
        <f t="shared" si="5"/>
        <v>0.79899497487437188</v>
      </c>
      <c r="BD20" s="4">
        <v>17645</v>
      </c>
      <c r="BE20" s="4">
        <v>15917</v>
      </c>
      <c r="BF20" s="4">
        <v>14433</v>
      </c>
      <c r="BG20" s="4">
        <v>4865</v>
      </c>
      <c r="BH20" s="28">
        <f t="shared" si="19"/>
        <v>52860</v>
      </c>
      <c r="BI20" s="27">
        <f t="shared" si="6"/>
        <v>0.3229176211857418</v>
      </c>
      <c r="BJ20" s="4">
        <v>368</v>
      </c>
      <c r="BK20" s="4">
        <v>133</v>
      </c>
      <c r="BL20" s="4">
        <v>140</v>
      </c>
      <c r="BM20" s="4">
        <v>2</v>
      </c>
      <c r="BN20" s="28">
        <f t="shared" si="20"/>
        <v>643</v>
      </c>
      <c r="BO20" s="27">
        <f t="shared" si="7"/>
        <v>0.80778894472361806</v>
      </c>
      <c r="BP20" s="4">
        <v>30078</v>
      </c>
      <c r="BQ20" s="4">
        <v>24444</v>
      </c>
      <c r="BR20" s="4">
        <v>23730</v>
      </c>
      <c r="BS20" s="4">
        <v>5015</v>
      </c>
      <c r="BT20" s="28">
        <f t="shared" si="21"/>
        <v>83267</v>
      </c>
      <c r="BU20" s="27">
        <f t="shared" si="8"/>
        <v>0.50867161489355206</v>
      </c>
    </row>
    <row r="21" spans="1:73" x14ac:dyDescent="0.35">
      <c r="A21" s="13" t="s">
        <v>26</v>
      </c>
      <c r="B21" s="8">
        <v>3</v>
      </c>
      <c r="C21" s="18" t="s">
        <v>22</v>
      </c>
      <c r="D21" s="4">
        <v>2265</v>
      </c>
      <c r="E21" s="4">
        <v>1657</v>
      </c>
      <c r="F21" s="4">
        <v>372</v>
      </c>
      <c r="G21" s="4">
        <v>254</v>
      </c>
      <c r="H21" s="28">
        <f t="shared" si="10"/>
        <v>4548</v>
      </c>
      <c r="I21" s="4">
        <v>0</v>
      </c>
      <c r="J21" s="4">
        <v>1648</v>
      </c>
      <c r="K21" s="4">
        <v>81241</v>
      </c>
      <c r="L21" s="4">
        <v>55106</v>
      </c>
      <c r="M21" s="28">
        <f t="shared" si="11"/>
        <v>137995</v>
      </c>
      <c r="N21" s="4">
        <v>332</v>
      </c>
      <c r="O21" s="4">
        <v>249</v>
      </c>
      <c r="P21" s="4">
        <v>150</v>
      </c>
      <c r="Q21" s="4">
        <v>82</v>
      </c>
      <c r="R21" s="28">
        <f t="shared" si="12"/>
        <v>813</v>
      </c>
      <c r="S21" s="27">
        <f t="shared" si="0"/>
        <v>0.1787598944591029</v>
      </c>
      <c r="T21" s="4">
        <v>0</v>
      </c>
      <c r="U21" s="4">
        <v>310</v>
      </c>
      <c r="V21" s="4">
        <v>33685</v>
      </c>
      <c r="W21" s="4">
        <v>16894</v>
      </c>
      <c r="X21" s="28">
        <f t="shared" si="13"/>
        <v>50889</v>
      </c>
      <c r="Y21" s="27">
        <f t="shared" si="9"/>
        <v>0.36877423095039674</v>
      </c>
      <c r="Z21" s="4">
        <v>792</v>
      </c>
      <c r="AA21" s="4">
        <v>489</v>
      </c>
      <c r="AB21" s="4">
        <v>372</v>
      </c>
      <c r="AC21" s="4">
        <v>138</v>
      </c>
      <c r="AD21" s="28">
        <f t="shared" si="14"/>
        <v>1791</v>
      </c>
      <c r="AE21" s="27">
        <f t="shared" si="1"/>
        <v>0.39379947229551449</v>
      </c>
      <c r="AF21" s="4">
        <v>0</v>
      </c>
      <c r="AG21" s="4">
        <v>558</v>
      </c>
      <c r="AH21" s="4">
        <v>81241</v>
      </c>
      <c r="AI21" s="4">
        <v>27247</v>
      </c>
      <c r="AJ21" s="28">
        <f t="shared" si="15"/>
        <v>109046</v>
      </c>
      <c r="AK21" s="27">
        <f t="shared" si="2"/>
        <v>0.79021703684916123</v>
      </c>
      <c r="AL21" s="4">
        <v>4</v>
      </c>
      <c r="AM21" s="4">
        <v>0</v>
      </c>
      <c r="AN21" s="4">
        <v>0</v>
      </c>
      <c r="AO21" s="4">
        <v>0</v>
      </c>
      <c r="AP21" s="28">
        <f t="shared" si="16"/>
        <v>4</v>
      </c>
      <c r="AQ21" s="27">
        <f t="shared" si="3"/>
        <v>8.7950747581354446E-4</v>
      </c>
      <c r="AR21" s="4">
        <v>0</v>
      </c>
      <c r="AS21" s="4">
        <v>5</v>
      </c>
      <c r="AT21" s="4">
        <v>30</v>
      </c>
      <c r="AU21" s="4">
        <v>45</v>
      </c>
      <c r="AV21" s="28">
        <f t="shared" si="17"/>
        <v>80</v>
      </c>
      <c r="AW21" s="27">
        <f t="shared" si="4"/>
        <v>5.797311496793362E-4</v>
      </c>
      <c r="AX21" s="4">
        <v>215</v>
      </c>
      <c r="AY21" s="4">
        <v>0</v>
      </c>
      <c r="AZ21" s="4">
        <v>0</v>
      </c>
      <c r="BA21" s="4">
        <v>38</v>
      </c>
      <c r="BB21" s="28">
        <f t="shared" si="18"/>
        <v>253</v>
      </c>
      <c r="BC21" s="27">
        <f t="shared" si="5"/>
        <v>5.5628847845206685E-2</v>
      </c>
      <c r="BD21" s="4">
        <v>0</v>
      </c>
      <c r="BE21" s="4">
        <v>168</v>
      </c>
      <c r="BF21" s="4">
        <v>17048</v>
      </c>
      <c r="BG21" s="4">
        <v>10966</v>
      </c>
      <c r="BH21" s="28">
        <f t="shared" si="19"/>
        <v>28182</v>
      </c>
      <c r="BI21" s="27">
        <f t="shared" si="6"/>
        <v>0.20422479075328817</v>
      </c>
      <c r="BJ21" s="4">
        <v>311</v>
      </c>
      <c r="BK21" s="4">
        <v>287</v>
      </c>
      <c r="BL21" s="4">
        <v>126</v>
      </c>
      <c r="BM21" s="4">
        <v>67</v>
      </c>
      <c r="BN21" s="28">
        <f t="shared" si="20"/>
        <v>791</v>
      </c>
      <c r="BO21" s="27">
        <f t="shared" si="7"/>
        <v>0.17392260334212842</v>
      </c>
      <c r="BP21" s="4">
        <v>0</v>
      </c>
      <c r="BQ21" s="4">
        <v>245</v>
      </c>
      <c r="BR21" s="4">
        <v>28905</v>
      </c>
      <c r="BS21" s="4">
        <v>16381</v>
      </c>
      <c r="BT21" s="28">
        <f t="shared" si="21"/>
        <v>45531</v>
      </c>
      <c r="BU21" s="27">
        <f t="shared" si="8"/>
        <v>0.32994673720062323</v>
      </c>
    </row>
    <row r="22" spans="1:73" x14ac:dyDescent="0.35">
      <c r="A22" s="13" t="s">
        <v>27</v>
      </c>
      <c r="B22" s="8">
        <v>3</v>
      </c>
      <c r="C22" s="18" t="s">
        <v>22</v>
      </c>
      <c r="D22" s="4">
        <v>8</v>
      </c>
      <c r="E22" s="4">
        <v>9</v>
      </c>
      <c r="F22" s="4">
        <v>5</v>
      </c>
      <c r="G22" s="4">
        <v>244</v>
      </c>
      <c r="H22" s="28">
        <f t="shared" si="10"/>
        <v>266</v>
      </c>
      <c r="I22" s="4">
        <v>36587</v>
      </c>
      <c r="J22" s="4">
        <v>29515</v>
      </c>
      <c r="K22" s="4">
        <v>27431</v>
      </c>
      <c r="L22" s="4">
        <v>7571</v>
      </c>
      <c r="M22" s="28">
        <f t="shared" si="11"/>
        <v>101104</v>
      </c>
      <c r="N22" s="4">
        <v>7</v>
      </c>
      <c r="O22" s="4">
        <v>5</v>
      </c>
      <c r="P22" s="4">
        <v>4</v>
      </c>
      <c r="Q22" s="4">
        <v>22</v>
      </c>
      <c r="R22" s="28">
        <f t="shared" si="12"/>
        <v>38</v>
      </c>
      <c r="S22" s="27">
        <f t="shared" si="0"/>
        <v>0.14285714285714285</v>
      </c>
      <c r="T22" s="4">
        <v>20290</v>
      </c>
      <c r="U22" s="4">
        <v>16043</v>
      </c>
      <c r="V22" s="4">
        <v>13909</v>
      </c>
      <c r="W22" s="4">
        <v>893</v>
      </c>
      <c r="X22" s="28">
        <f t="shared" si="13"/>
        <v>51135</v>
      </c>
      <c r="Y22" s="27">
        <f t="shared" si="9"/>
        <v>0.50576633961069795</v>
      </c>
      <c r="Z22" s="4">
        <v>8</v>
      </c>
      <c r="AA22" s="4">
        <v>3</v>
      </c>
      <c r="AB22" s="4">
        <v>5</v>
      </c>
      <c r="AC22" s="4">
        <v>1</v>
      </c>
      <c r="AD22" s="28">
        <f t="shared" si="14"/>
        <v>17</v>
      </c>
      <c r="AE22" s="27">
        <f t="shared" si="1"/>
        <v>6.3909774436090222E-2</v>
      </c>
      <c r="AF22" s="4">
        <v>36587</v>
      </c>
      <c r="AG22" s="4">
        <v>5</v>
      </c>
      <c r="AH22" s="4">
        <v>27431</v>
      </c>
      <c r="AI22" s="4">
        <v>7571</v>
      </c>
      <c r="AJ22" s="28">
        <f t="shared" si="15"/>
        <v>71594</v>
      </c>
      <c r="AK22" s="27">
        <f t="shared" si="2"/>
        <v>0.70812232948251308</v>
      </c>
      <c r="AL22" s="4">
        <v>8</v>
      </c>
      <c r="AM22" s="4">
        <v>0</v>
      </c>
      <c r="AN22" s="4">
        <v>5</v>
      </c>
      <c r="AO22" s="4">
        <v>22</v>
      </c>
      <c r="AP22" s="28">
        <f t="shared" si="16"/>
        <v>35</v>
      </c>
      <c r="AQ22" s="27">
        <f t="shared" si="3"/>
        <v>0.13157894736842105</v>
      </c>
      <c r="AR22" s="4">
        <v>131</v>
      </c>
      <c r="AS22" s="4">
        <v>5</v>
      </c>
      <c r="AT22" s="4">
        <v>34</v>
      </c>
      <c r="AU22" s="4">
        <v>0</v>
      </c>
      <c r="AV22" s="28">
        <f t="shared" si="17"/>
        <v>170</v>
      </c>
      <c r="AW22" s="27">
        <f t="shared" si="4"/>
        <v>1.681436936224086E-3</v>
      </c>
      <c r="AX22" s="4">
        <v>8</v>
      </c>
      <c r="AY22" s="4">
        <v>9</v>
      </c>
      <c r="AZ22" s="4">
        <v>5</v>
      </c>
      <c r="BA22" s="4">
        <v>0</v>
      </c>
      <c r="BB22" s="28">
        <f t="shared" si="18"/>
        <v>22</v>
      </c>
      <c r="BC22" s="27">
        <f t="shared" si="5"/>
        <v>8.2706766917293228E-2</v>
      </c>
      <c r="BD22" s="4">
        <v>108</v>
      </c>
      <c r="BE22" s="4">
        <v>110</v>
      </c>
      <c r="BF22" s="4">
        <v>107</v>
      </c>
      <c r="BG22" s="4">
        <v>28</v>
      </c>
      <c r="BH22" s="28">
        <f t="shared" si="19"/>
        <v>353</v>
      </c>
      <c r="BI22" s="27">
        <f t="shared" si="6"/>
        <v>3.4914543440417787E-3</v>
      </c>
      <c r="BJ22" s="4">
        <v>8</v>
      </c>
      <c r="BK22" s="4">
        <v>0</v>
      </c>
      <c r="BL22" s="4">
        <v>5</v>
      </c>
      <c r="BM22" s="4">
        <v>0</v>
      </c>
      <c r="BN22" s="28">
        <f t="shared" si="20"/>
        <v>13</v>
      </c>
      <c r="BO22" s="27">
        <f t="shared" si="7"/>
        <v>4.8872180451127817E-2</v>
      </c>
      <c r="BP22" s="4">
        <v>108</v>
      </c>
      <c r="BQ22" s="4">
        <v>0</v>
      </c>
      <c r="BR22" s="4">
        <v>83</v>
      </c>
      <c r="BS22" s="4">
        <v>0</v>
      </c>
      <c r="BT22" s="28">
        <f t="shared" si="21"/>
        <v>191</v>
      </c>
      <c r="BU22" s="27">
        <f t="shared" si="8"/>
        <v>1.8891438518752967E-3</v>
      </c>
    </row>
    <row r="23" spans="1:73" x14ac:dyDescent="0.35">
      <c r="A23" s="13" t="s">
        <v>28</v>
      </c>
      <c r="B23" s="8">
        <v>3</v>
      </c>
      <c r="C23" s="18" t="s">
        <v>22</v>
      </c>
      <c r="D23" s="4">
        <v>849</v>
      </c>
      <c r="E23" s="4">
        <v>844</v>
      </c>
      <c r="F23" s="4">
        <v>835</v>
      </c>
      <c r="G23" s="1"/>
      <c r="H23" s="28">
        <f t="shared" si="10"/>
        <v>2528</v>
      </c>
      <c r="I23" s="4">
        <v>115098</v>
      </c>
      <c r="J23" s="4">
        <v>104791</v>
      </c>
      <c r="K23" s="4">
        <v>153017</v>
      </c>
      <c r="L23" s="1"/>
      <c r="M23" s="28">
        <f t="shared" si="11"/>
        <v>372906</v>
      </c>
      <c r="N23" s="4">
        <v>389</v>
      </c>
      <c r="O23" s="4">
        <v>586</v>
      </c>
      <c r="P23" s="4">
        <v>358</v>
      </c>
      <c r="Q23" s="1"/>
      <c r="R23" s="28">
        <f t="shared" si="12"/>
        <v>1333</v>
      </c>
      <c r="S23" s="27">
        <f t="shared" si="0"/>
        <v>0.52729430379746833</v>
      </c>
      <c r="T23" s="4">
        <v>31884</v>
      </c>
      <c r="U23" s="4">
        <v>27580</v>
      </c>
      <c r="V23" s="4">
        <v>30284</v>
      </c>
      <c r="W23" s="1"/>
      <c r="X23" s="28">
        <f t="shared" si="13"/>
        <v>89748</v>
      </c>
      <c r="Y23" s="27">
        <f t="shared" si="9"/>
        <v>0.24067191195636434</v>
      </c>
      <c r="Z23" s="4">
        <v>698</v>
      </c>
      <c r="AA23" s="4">
        <v>705</v>
      </c>
      <c r="AB23" s="4">
        <v>597</v>
      </c>
      <c r="AC23" s="1"/>
      <c r="AD23" s="28">
        <f t="shared" si="14"/>
        <v>2000</v>
      </c>
      <c r="AE23" s="27">
        <f t="shared" si="1"/>
        <v>0.79113924050632911</v>
      </c>
      <c r="AF23" s="4">
        <v>57060</v>
      </c>
      <c r="AG23" s="4">
        <v>51221</v>
      </c>
      <c r="AH23" s="4">
        <v>54420</v>
      </c>
      <c r="AI23" s="1"/>
      <c r="AJ23" s="28">
        <f t="shared" si="15"/>
        <v>162701</v>
      </c>
      <c r="AK23" s="27">
        <f t="shared" si="2"/>
        <v>0.436305664162014</v>
      </c>
      <c r="AL23" s="4">
        <v>487</v>
      </c>
      <c r="AM23" s="4">
        <v>287</v>
      </c>
      <c r="AN23" s="4">
        <v>407</v>
      </c>
      <c r="AO23" s="1"/>
      <c r="AP23" s="28">
        <f t="shared" si="16"/>
        <v>1181</v>
      </c>
      <c r="AQ23" s="27">
        <f t="shared" si="3"/>
        <v>0.46716772151898733</v>
      </c>
      <c r="AR23" s="4">
        <v>5275</v>
      </c>
      <c r="AS23" s="4">
        <v>5511</v>
      </c>
      <c r="AT23" s="4">
        <v>5476</v>
      </c>
      <c r="AU23" s="1"/>
      <c r="AV23" s="28">
        <f t="shared" si="17"/>
        <v>16262</v>
      </c>
      <c r="AW23" s="27">
        <f t="shared" si="4"/>
        <v>4.3608845124508591E-2</v>
      </c>
      <c r="AX23" s="4">
        <v>91</v>
      </c>
      <c r="AY23" s="4">
        <v>150</v>
      </c>
      <c r="AZ23" s="4">
        <v>218</v>
      </c>
      <c r="BA23" s="1"/>
      <c r="BB23" s="28">
        <f t="shared" si="18"/>
        <v>459</v>
      </c>
      <c r="BC23" s="27">
        <f t="shared" si="5"/>
        <v>0.18156645569620253</v>
      </c>
      <c r="BD23" s="4">
        <v>14035</v>
      </c>
      <c r="BE23" s="4">
        <v>13208</v>
      </c>
      <c r="BF23" s="4">
        <v>12857</v>
      </c>
      <c r="BG23" s="1"/>
      <c r="BH23" s="28">
        <f t="shared" si="19"/>
        <v>40100</v>
      </c>
      <c r="BI23" s="27">
        <f t="shared" si="6"/>
        <v>0.10753380208417135</v>
      </c>
      <c r="BJ23" s="4">
        <v>83</v>
      </c>
      <c r="BK23" s="4">
        <v>155</v>
      </c>
      <c r="BL23" s="4">
        <v>200</v>
      </c>
      <c r="BM23" s="1"/>
      <c r="BN23" s="28">
        <f t="shared" si="20"/>
        <v>438</v>
      </c>
      <c r="BO23" s="27">
        <f t="shared" si="7"/>
        <v>0.17325949367088608</v>
      </c>
      <c r="BP23" s="4">
        <v>1832</v>
      </c>
      <c r="BQ23" s="4">
        <v>1593</v>
      </c>
      <c r="BR23" s="4">
        <v>1663</v>
      </c>
      <c r="BS23" s="1"/>
      <c r="BT23" s="28">
        <f t="shared" si="21"/>
        <v>5088</v>
      </c>
      <c r="BU23" s="27">
        <f t="shared" si="8"/>
        <v>1.364418915222603E-2</v>
      </c>
    </row>
    <row r="24" spans="1:73" x14ac:dyDescent="0.35">
      <c r="A24" s="13" t="s">
        <v>29</v>
      </c>
      <c r="B24" s="8">
        <v>3</v>
      </c>
      <c r="C24" s="18" t="s">
        <v>24</v>
      </c>
      <c r="D24" s="4">
        <v>435</v>
      </c>
      <c r="E24" s="4">
        <v>594</v>
      </c>
      <c r="F24" s="4">
        <v>833</v>
      </c>
      <c r="G24" s="4">
        <v>1209</v>
      </c>
      <c r="H24" s="28">
        <f>G24</f>
        <v>1209</v>
      </c>
      <c r="I24" s="4">
        <v>76790</v>
      </c>
      <c r="J24" s="4">
        <v>143129</v>
      </c>
      <c r="K24" s="4">
        <v>285807</v>
      </c>
      <c r="L24" s="4">
        <v>682871</v>
      </c>
      <c r="M24" s="28">
        <f>L24</f>
        <v>682871</v>
      </c>
      <c r="N24" s="4">
        <v>275</v>
      </c>
      <c r="O24" s="4">
        <v>340</v>
      </c>
      <c r="P24" s="4">
        <v>453</v>
      </c>
      <c r="Q24" s="4">
        <v>537</v>
      </c>
      <c r="R24" s="28">
        <f>Q24</f>
        <v>537</v>
      </c>
      <c r="S24" s="27">
        <f t="shared" si="0"/>
        <v>0.44416873449131511</v>
      </c>
      <c r="T24" s="4">
        <v>19634</v>
      </c>
      <c r="U24" s="4">
        <v>39001</v>
      </c>
      <c r="V24" s="4">
        <v>61795</v>
      </c>
      <c r="W24" s="4">
        <v>118122</v>
      </c>
      <c r="X24" s="28">
        <f>W24</f>
        <v>118122</v>
      </c>
      <c r="Y24" s="27">
        <f t="shared" si="9"/>
        <v>0.17297849813507968</v>
      </c>
      <c r="Z24" s="4">
        <v>295</v>
      </c>
      <c r="AA24" s="4">
        <v>367</v>
      </c>
      <c r="AB24" s="4">
        <v>486</v>
      </c>
      <c r="AC24" s="4">
        <v>573</v>
      </c>
      <c r="AD24" s="28">
        <f>AC24</f>
        <v>573</v>
      </c>
      <c r="AE24" s="27">
        <f t="shared" si="1"/>
        <v>0.47394540942928037</v>
      </c>
      <c r="AF24" s="4">
        <v>28326</v>
      </c>
      <c r="AG24" s="4">
        <v>52220</v>
      </c>
      <c r="AH24" s="4">
        <v>78085</v>
      </c>
      <c r="AI24" s="4">
        <v>135525</v>
      </c>
      <c r="AJ24" s="28">
        <f>AI24</f>
        <v>135525</v>
      </c>
      <c r="AK24" s="27">
        <f t="shared" si="2"/>
        <v>0.1984635458234425</v>
      </c>
      <c r="AL24" s="4">
        <v>29</v>
      </c>
      <c r="AM24" s="4">
        <v>32</v>
      </c>
      <c r="AN24" s="4">
        <v>67</v>
      </c>
      <c r="AO24" s="4">
        <v>68</v>
      </c>
      <c r="AP24" s="28">
        <f>AO24</f>
        <v>68</v>
      </c>
      <c r="AQ24" s="27">
        <f t="shared" si="3"/>
        <v>5.6244830438378829E-2</v>
      </c>
      <c r="AR24" s="4">
        <v>241</v>
      </c>
      <c r="AS24" s="4">
        <v>580</v>
      </c>
      <c r="AT24" s="4">
        <v>850</v>
      </c>
      <c r="AU24" s="4">
        <v>960</v>
      </c>
      <c r="AV24" s="28">
        <f>AU24</f>
        <v>960</v>
      </c>
      <c r="AW24" s="27">
        <f t="shared" si="4"/>
        <v>1.4058292122523873E-3</v>
      </c>
      <c r="AX24" s="4">
        <v>33</v>
      </c>
      <c r="AY24" s="4">
        <v>39</v>
      </c>
      <c r="AZ24" s="4">
        <v>75</v>
      </c>
      <c r="BA24" s="4">
        <v>79</v>
      </c>
      <c r="BB24" s="28">
        <f>BA24</f>
        <v>79</v>
      </c>
      <c r="BC24" s="27">
        <f t="shared" si="5"/>
        <v>6.5343258891645994E-2</v>
      </c>
      <c r="BD24" s="4">
        <v>3267</v>
      </c>
      <c r="BE24" s="4">
        <v>6615</v>
      </c>
      <c r="BF24" s="4">
        <v>9839</v>
      </c>
      <c r="BG24" s="4">
        <v>12646</v>
      </c>
      <c r="BH24" s="28">
        <f>BG24</f>
        <v>12646</v>
      </c>
      <c r="BI24" s="27">
        <f t="shared" si="6"/>
        <v>1.8518871060566343E-2</v>
      </c>
      <c r="BJ24" s="4">
        <v>26</v>
      </c>
      <c r="BK24" s="4">
        <v>35</v>
      </c>
      <c r="BL24" s="4">
        <v>70</v>
      </c>
      <c r="BM24" s="4">
        <v>75</v>
      </c>
      <c r="BN24" s="28">
        <f>BM24</f>
        <v>75</v>
      </c>
      <c r="BO24" s="27">
        <f t="shared" si="7"/>
        <v>6.2034739454094295E-2</v>
      </c>
      <c r="BP24" s="4">
        <v>91</v>
      </c>
      <c r="BQ24" s="4">
        <v>205</v>
      </c>
      <c r="BR24" s="4">
        <v>278</v>
      </c>
      <c r="BS24" s="4">
        <v>298</v>
      </c>
      <c r="BT24" s="28">
        <f>BS24</f>
        <v>298</v>
      </c>
      <c r="BU24" s="27">
        <f t="shared" si="8"/>
        <v>4.3639281797001189E-4</v>
      </c>
    </row>
    <row r="25" spans="1:73" x14ac:dyDescent="0.35">
      <c r="A25" s="13" t="s">
        <v>30</v>
      </c>
      <c r="B25" s="8">
        <v>3</v>
      </c>
      <c r="C25" s="18" t="s">
        <v>22</v>
      </c>
      <c r="D25" s="4">
        <v>115</v>
      </c>
      <c r="E25" s="4">
        <v>157</v>
      </c>
      <c r="F25" s="4">
        <v>316</v>
      </c>
      <c r="G25" s="4">
        <v>1229</v>
      </c>
      <c r="H25" s="28">
        <f t="shared" si="10"/>
        <v>1817</v>
      </c>
      <c r="I25" s="4">
        <v>71905</v>
      </c>
      <c r="J25" s="4">
        <v>63952</v>
      </c>
      <c r="K25" s="4">
        <v>258984</v>
      </c>
      <c r="L25" s="4">
        <v>626352</v>
      </c>
      <c r="M25" s="28">
        <f t="shared" si="11"/>
        <v>1021193</v>
      </c>
      <c r="N25" s="4">
        <v>18</v>
      </c>
      <c r="O25" s="4">
        <v>32</v>
      </c>
      <c r="P25" s="4">
        <v>44</v>
      </c>
      <c r="Q25" s="4">
        <v>121</v>
      </c>
      <c r="R25" s="28">
        <f t="shared" si="12"/>
        <v>215</v>
      </c>
      <c r="S25" s="27">
        <f t="shared" si="0"/>
        <v>0.11832691249312052</v>
      </c>
      <c r="T25" s="4">
        <v>13535</v>
      </c>
      <c r="U25" s="4">
        <v>12855</v>
      </c>
      <c r="V25" s="4">
        <v>18911</v>
      </c>
      <c r="W25" s="4">
        <v>45660</v>
      </c>
      <c r="X25" s="28">
        <f t="shared" si="13"/>
        <v>90961</v>
      </c>
      <c r="Y25" s="27">
        <f t="shared" si="9"/>
        <v>8.9073270184969938E-2</v>
      </c>
      <c r="Z25" s="4">
        <v>34</v>
      </c>
      <c r="AA25" s="4">
        <v>91</v>
      </c>
      <c r="AB25" s="4">
        <v>72</v>
      </c>
      <c r="AC25" s="4">
        <v>118</v>
      </c>
      <c r="AD25" s="28">
        <f t="shared" si="14"/>
        <v>315</v>
      </c>
      <c r="AE25" s="27">
        <f t="shared" si="1"/>
        <v>0.17336268574573474</v>
      </c>
      <c r="AF25" s="4">
        <v>25189</v>
      </c>
      <c r="AG25" s="4">
        <v>23553</v>
      </c>
      <c r="AH25" s="4">
        <v>29785</v>
      </c>
      <c r="AI25" s="4">
        <v>48265</v>
      </c>
      <c r="AJ25" s="28">
        <f t="shared" si="15"/>
        <v>126792</v>
      </c>
      <c r="AK25" s="27">
        <f t="shared" si="2"/>
        <v>0.12416066306760817</v>
      </c>
      <c r="AL25" s="4">
        <v>0</v>
      </c>
      <c r="AM25" s="4">
        <v>0</v>
      </c>
      <c r="AN25" s="4">
        <v>0</v>
      </c>
      <c r="AO25" s="4">
        <v>0</v>
      </c>
      <c r="AP25" s="28">
        <f t="shared" si="16"/>
        <v>0</v>
      </c>
      <c r="AQ25" s="27">
        <f t="shared" si="3"/>
        <v>0</v>
      </c>
      <c r="AR25" s="4">
        <v>0</v>
      </c>
      <c r="AS25" s="4">
        <v>0</v>
      </c>
      <c r="AT25" s="4">
        <v>0</v>
      </c>
      <c r="AU25" s="4">
        <v>0</v>
      </c>
      <c r="AV25" s="28">
        <f t="shared" si="17"/>
        <v>0</v>
      </c>
      <c r="AW25" s="27">
        <f t="shared" si="4"/>
        <v>0</v>
      </c>
      <c r="AX25" s="4">
        <v>1</v>
      </c>
      <c r="AY25" s="4">
        <v>1</v>
      </c>
      <c r="AZ25" s="4">
        <v>0</v>
      </c>
      <c r="BA25" s="4">
        <v>0</v>
      </c>
      <c r="BB25" s="28">
        <f t="shared" si="18"/>
        <v>2</v>
      </c>
      <c r="BC25" s="27">
        <f t="shared" si="5"/>
        <v>1.1007154650522839E-3</v>
      </c>
      <c r="BD25" s="4">
        <v>1294</v>
      </c>
      <c r="BE25" s="4">
        <v>1241</v>
      </c>
      <c r="BF25" s="4">
        <v>1210</v>
      </c>
      <c r="BG25" s="4">
        <v>249</v>
      </c>
      <c r="BH25" s="28">
        <f t="shared" si="19"/>
        <v>3994</v>
      </c>
      <c r="BI25" s="27">
        <f t="shared" si="6"/>
        <v>3.9111118074644071E-3</v>
      </c>
      <c r="BJ25" s="4">
        <v>0</v>
      </c>
      <c r="BK25" s="4">
        <v>1</v>
      </c>
      <c r="BL25" s="4">
        <v>0</v>
      </c>
      <c r="BM25" s="4">
        <v>0</v>
      </c>
      <c r="BN25" s="28">
        <f t="shared" si="20"/>
        <v>1</v>
      </c>
      <c r="BO25" s="27">
        <f t="shared" si="7"/>
        <v>5.5035773252614197E-4</v>
      </c>
      <c r="BP25" s="4">
        <v>162</v>
      </c>
      <c r="BQ25" s="4">
        <v>276</v>
      </c>
      <c r="BR25" s="4">
        <v>207</v>
      </c>
      <c r="BS25" s="4">
        <v>5</v>
      </c>
      <c r="BT25" s="28">
        <f t="shared" si="21"/>
        <v>650</v>
      </c>
      <c r="BU25" s="27">
        <f t="shared" si="8"/>
        <v>6.3651043436451285E-4</v>
      </c>
    </row>
    <row r="26" spans="1:73" x14ac:dyDescent="0.35">
      <c r="A26" s="13" t="s">
        <v>31</v>
      </c>
      <c r="B26" s="9">
        <v>4</v>
      </c>
      <c r="C26" s="17" t="s">
        <v>22</v>
      </c>
      <c r="D26" s="4">
        <v>3</v>
      </c>
      <c r="E26" s="4">
        <v>10</v>
      </c>
      <c r="F26" s="4">
        <v>13</v>
      </c>
      <c r="G26" s="4">
        <v>17</v>
      </c>
      <c r="H26" s="28">
        <f t="shared" si="10"/>
        <v>43</v>
      </c>
      <c r="I26" s="4">
        <v>27916</v>
      </c>
      <c r="J26" s="4">
        <v>50844</v>
      </c>
      <c r="K26" s="4">
        <v>83310</v>
      </c>
      <c r="L26" s="4">
        <v>104765</v>
      </c>
      <c r="M26" s="28">
        <f t="shared" si="11"/>
        <v>266835</v>
      </c>
      <c r="N26" s="4">
        <v>1</v>
      </c>
      <c r="O26" s="4">
        <v>5</v>
      </c>
      <c r="P26" s="4">
        <v>5</v>
      </c>
      <c r="Q26" s="4">
        <v>5</v>
      </c>
      <c r="R26" s="28">
        <f t="shared" si="12"/>
        <v>16</v>
      </c>
      <c r="S26" s="27">
        <f t="shared" si="0"/>
        <v>0.37209302325581395</v>
      </c>
      <c r="T26" s="4">
        <v>12809</v>
      </c>
      <c r="U26" s="4">
        <v>23423</v>
      </c>
      <c r="V26" s="4">
        <v>37399</v>
      </c>
      <c r="W26" s="4">
        <v>43210</v>
      </c>
      <c r="X26" s="28">
        <f t="shared" si="13"/>
        <v>116841</v>
      </c>
      <c r="Y26" s="27">
        <f t="shared" si="9"/>
        <v>0.43787733992916972</v>
      </c>
      <c r="Z26" s="4">
        <v>3</v>
      </c>
      <c r="AA26" s="4">
        <v>10</v>
      </c>
      <c r="AB26" s="4">
        <v>13</v>
      </c>
      <c r="AC26" s="4">
        <v>17</v>
      </c>
      <c r="AD26" s="28">
        <f t="shared" si="14"/>
        <v>43</v>
      </c>
      <c r="AE26" s="27">
        <f t="shared" si="1"/>
        <v>1</v>
      </c>
      <c r="AF26" s="4">
        <v>26646</v>
      </c>
      <c r="AG26" s="4">
        <v>48796</v>
      </c>
      <c r="AH26" s="4">
        <v>79683</v>
      </c>
      <c r="AI26" s="4">
        <v>99071</v>
      </c>
      <c r="AJ26" s="28">
        <f t="shared" si="15"/>
        <v>254196</v>
      </c>
      <c r="AK26" s="27">
        <f t="shared" si="2"/>
        <v>0.95263365000843214</v>
      </c>
      <c r="AL26" s="4">
        <v>0</v>
      </c>
      <c r="AM26" s="4">
        <v>0</v>
      </c>
      <c r="AN26" s="4">
        <v>0</v>
      </c>
      <c r="AO26" s="4">
        <v>0</v>
      </c>
      <c r="AP26" s="28">
        <f t="shared" si="16"/>
        <v>0</v>
      </c>
      <c r="AQ26" s="27">
        <f t="shared" si="3"/>
        <v>0</v>
      </c>
      <c r="AR26" s="4">
        <v>0</v>
      </c>
      <c r="AS26" s="4">
        <v>0</v>
      </c>
      <c r="AT26" s="4">
        <v>0</v>
      </c>
      <c r="AU26" s="4">
        <v>0</v>
      </c>
      <c r="AV26" s="28">
        <f t="shared" si="17"/>
        <v>0</v>
      </c>
      <c r="AW26" s="27">
        <f t="shared" si="4"/>
        <v>0</v>
      </c>
      <c r="AX26" s="4">
        <v>2</v>
      </c>
      <c r="AY26" s="4">
        <v>8</v>
      </c>
      <c r="AZ26" s="4">
        <v>10</v>
      </c>
      <c r="BA26" s="4">
        <v>13</v>
      </c>
      <c r="BB26" s="28">
        <f t="shared" si="18"/>
        <v>33</v>
      </c>
      <c r="BC26" s="27">
        <f t="shared" si="5"/>
        <v>0.76744186046511631</v>
      </c>
      <c r="BD26" s="4">
        <v>24266</v>
      </c>
      <c r="BE26" s="4">
        <v>44785</v>
      </c>
      <c r="BF26" s="4">
        <v>70604</v>
      </c>
      <c r="BG26" s="4">
        <v>87707</v>
      </c>
      <c r="BH26" s="28">
        <f t="shared" si="19"/>
        <v>227362</v>
      </c>
      <c r="BI26" s="27">
        <f t="shared" si="6"/>
        <v>0.85206963104540256</v>
      </c>
      <c r="BJ26" s="4">
        <v>0</v>
      </c>
      <c r="BK26" s="4">
        <v>0</v>
      </c>
      <c r="BL26" s="4">
        <v>0</v>
      </c>
      <c r="BM26" s="4">
        <v>0</v>
      </c>
      <c r="BN26" s="28">
        <f t="shared" si="20"/>
        <v>0</v>
      </c>
      <c r="BO26" s="27">
        <f t="shared" si="7"/>
        <v>0</v>
      </c>
      <c r="BP26" s="4">
        <v>43</v>
      </c>
      <c r="BQ26" s="4">
        <v>79</v>
      </c>
      <c r="BR26" s="4">
        <v>118</v>
      </c>
      <c r="BS26" s="4">
        <v>118</v>
      </c>
      <c r="BT26" s="28">
        <f t="shared" si="21"/>
        <v>358</v>
      </c>
      <c r="BU26" s="27">
        <f t="shared" si="8"/>
        <v>1.3416530814923081E-3</v>
      </c>
    </row>
    <row r="27" spans="1:73" x14ac:dyDescent="0.35">
      <c r="A27" s="13" t="s">
        <v>32</v>
      </c>
      <c r="B27" s="9">
        <v>4</v>
      </c>
      <c r="C27" s="17" t="s">
        <v>24</v>
      </c>
      <c r="D27" s="4">
        <v>607</v>
      </c>
      <c r="E27" s="4">
        <v>664</v>
      </c>
      <c r="F27" s="4">
        <v>758</v>
      </c>
      <c r="G27" s="4">
        <v>759</v>
      </c>
      <c r="H27" s="28">
        <f>G27</f>
        <v>759</v>
      </c>
      <c r="I27" s="4">
        <v>5916</v>
      </c>
      <c r="J27" s="4">
        <v>54585</v>
      </c>
      <c r="K27" s="4">
        <v>79492</v>
      </c>
      <c r="L27" s="4">
        <v>73274</v>
      </c>
      <c r="M27" s="28">
        <f>L27</f>
        <v>73274</v>
      </c>
      <c r="N27" s="4">
        <v>300</v>
      </c>
      <c r="O27" s="4">
        <v>322</v>
      </c>
      <c r="P27" s="4">
        <v>316</v>
      </c>
      <c r="Q27" s="4">
        <v>170</v>
      </c>
      <c r="R27" s="28">
        <f>Q27</f>
        <v>170</v>
      </c>
      <c r="S27" s="27">
        <f t="shared" si="0"/>
        <v>0.22397891963109354</v>
      </c>
      <c r="T27" s="4">
        <v>2156</v>
      </c>
      <c r="U27" s="4">
        <v>19398</v>
      </c>
      <c r="V27" s="4">
        <v>22304</v>
      </c>
      <c r="W27" s="4">
        <v>27178</v>
      </c>
      <c r="X27" s="28">
        <f>W27</f>
        <v>27178</v>
      </c>
      <c r="Y27" s="27">
        <f t="shared" si="9"/>
        <v>0.37090919016295004</v>
      </c>
      <c r="Z27" s="4">
        <v>506</v>
      </c>
      <c r="AA27" s="4">
        <v>512</v>
      </c>
      <c r="AB27" s="4">
        <v>552</v>
      </c>
      <c r="AC27" s="4">
        <v>342</v>
      </c>
      <c r="AD27" s="28">
        <f>AC27</f>
        <v>342</v>
      </c>
      <c r="AE27" s="27">
        <f t="shared" si="1"/>
        <v>0.45059288537549408</v>
      </c>
      <c r="AF27" s="4">
        <v>3981</v>
      </c>
      <c r="AG27" s="4">
        <v>33329</v>
      </c>
      <c r="AH27" s="4">
        <v>41802</v>
      </c>
      <c r="AI27" s="4">
        <v>55762</v>
      </c>
      <c r="AJ27" s="28">
        <f>AI27</f>
        <v>55762</v>
      </c>
      <c r="AK27" s="27">
        <f t="shared" si="2"/>
        <v>0.76100663263913526</v>
      </c>
      <c r="AL27" s="4">
        <v>214</v>
      </c>
      <c r="AM27" s="4">
        <v>0</v>
      </c>
      <c r="AN27" s="4">
        <v>0</v>
      </c>
      <c r="AO27" s="4">
        <v>0</v>
      </c>
      <c r="AP27" s="28">
        <f>AO27</f>
        <v>0</v>
      </c>
      <c r="AQ27" s="27">
        <f t="shared" si="3"/>
        <v>0</v>
      </c>
      <c r="AR27" s="4">
        <v>705</v>
      </c>
      <c r="AS27" s="4">
        <v>0</v>
      </c>
      <c r="AT27" s="4">
        <v>0</v>
      </c>
      <c r="AU27" s="4">
        <v>0</v>
      </c>
      <c r="AV27" s="28">
        <f>AU27</f>
        <v>0</v>
      </c>
      <c r="AW27" s="27">
        <f t="shared" si="4"/>
        <v>0</v>
      </c>
      <c r="AX27" s="4">
        <v>224</v>
      </c>
      <c r="AY27" s="4">
        <v>8</v>
      </c>
      <c r="AZ27" s="4">
        <v>5</v>
      </c>
      <c r="BA27" s="4">
        <v>2</v>
      </c>
      <c r="BB27" s="28">
        <f>BA27</f>
        <v>2</v>
      </c>
      <c r="BC27" s="27">
        <f t="shared" si="5"/>
        <v>2.635046113306983E-3</v>
      </c>
      <c r="BD27" s="4">
        <v>3620</v>
      </c>
      <c r="BE27" s="4">
        <v>449</v>
      </c>
      <c r="BF27" s="4">
        <v>449</v>
      </c>
      <c r="BG27" s="4">
        <v>329</v>
      </c>
      <c r="BH27" s="28">
        <f>BG27</f>
        <v>329</v>
      </c>
      <c r="BI27" s="27">
        <f t="shared" si="6"/>
        <v>4.4899964516745368E-3</v>
      </c>
      <c r="BJ27" s="4">
        <v>506</v>
      </c>
      <c r="BK27" s="4">
        <v>512</v>
      </c>
      <c r="BL27" s="4">
        <v>552</v>
      </c>
      <c r="BM27" s="4">
        <v>342</v>
      </c>
      <c r="BN27" s="28">
        <f>BM27</f>
        <v>342</v>
      </c>
      <c r="BO27" s="27">
        <f t="shared" si="7"/>
        <v>0.45059288537549408</v>
      </c>
      <c r="BP27" s="4">
        <v>3981</v>
      </c>
      <c r="BQ27" s="4">
        <v>33329</v>
      </c>
      <c r="BR27" s="4">
        <v>41802</v>
      </c>
      <c r="BS27" s="4">
        <v>55762</v>
      </c>
      <c r="BT27" s="28">
        <f>BS27</f>
        <v>55762</v>
      </c>
      <c r="BU27" s="27">
        <f t="shared" si="8"/>
        <v>0.76100663263913526</v>
      </c>
    </row>
    <row r="28" spans="1:73" x14ac:dyDescent="0.35">
      <c r="A28" s="13" t="s">
        <v>33</v>
      </c>
      <c r="B28" s="8">
        <v>4</v>
      </c>
      <c r="C28" s="18" t="s">
        <v>45</v>
      </c>
      <c r="D28" s="4">
        <v>173</v>
      </c>
      <c r="E28" s="4">
        <v>90</v>
      </c>
      <c r="F28" s="4">
        <v>53</v>
      </c>
      <c r="G28" s="4">
        <v>361</v>
      </c>
      <c r="H28" s="28">
        <f>G28</f>
        <v>361</v>
      </c>
      <c r="I28" s="4">
        <v>47296</v>
      </c>
      <c r="J28" s="4">
        <v>35889</v>
      </c>
      <c r="K28" s="4">
        <v>9601</v>
      </c>
      <c r="L28" s="4">
        <v>118598</v>
      </c>
      <c r="M28" s="28">
        <f>L28</f>
        <v>118598</v>
      </c>
      <c r="N28" s="4">
        <v>24</v>
      </c>
      <c r="O28" s="4">
        <v>17</v>
      </c>
      <c r="P28" s="4">
        <v>34</v>
      </c>
      <c r="Q28" s="4">
        <v>282</v>
      </c>
      <c r="R28" s="28">
        <f>Q28</f>
        <v>282</v>
      </c>
      <c r="S28" s="27">
        <f t="shared" si="0"/>
        <v>0.78116343490304707</v>
      </c>
      <c r="T28" s="4">
        <v>827</v>
      </c>
      <c r="U28" s="4">
        <v>837</v>
      </c>
      <c r="V28" s="4">
        <v>481</v>
      </c>
      <c r="W28" s="4">
        <v>74286</v>
      </c>
      <c r="X28" s="28">
        <f>W28</f>
        <v>74286</v>
      </c>
      <c r="Y28" s="27">
        <f t="shared" si="9"/>
        <v>0.62636806691512503</v>
      </c>
      <c r="Z28" s="4">
        <v>83</v>
      </c>
      <c r="AA28" s="4">
        <v>89</v>
      </c>
      <c r="AB28" s="4">
        <v>53</v>
      </c>
      <c r="AC28" s="4">
        <v>189</v>
      </c>
      <c r="AD28" s="28">
        <f>AC28</f>
        <v>189</v>
      </c>
      <c r="AE28" s="27">
        <f t="shared" si="1"/>
        <v>0.52354570637119113</v>
      </c>
      <c r="AF28" s="4">
        <v>1758</v>
      </c>
      <c r="AG28" s="4">
        <v>6765</v>
      </c>
      <c r="AH28" s="4">
        <v>9500</v>
      </c>
      <c r="AI28" s="4">
        <v>61281</v>
      </c>
      <c r="AJ28" s="28">
        <f>AI28</f>
        <v>61281</v>
      </c>
      <c r="AK28" s="27">
        <f t="shared" si="2"/>
        <v>0.51671191757027946</v>
      </c>
      <c r="AL28" s="4">
        <v>11</v>
      </c>
      <c r="AM28" s="4">
        <v>50</v>
      </c>
      <c r="AN28" s="4">
        <v>50</v>
      </c>
      <c r="AO28" s="4">
        <v>162</v>
      </c>
      <c r="AP28" s="28">
        <f>AO28</f>
        <v>162</v>
      </c>
      <c r="AQ28" s="27">
        <f t="shared" si="3"/>
        <v>0.44875346260387811</v>
      </c>
      <c r="AR28" s="4">
        <v>2813</v>
      </c>
      <c r="AS28" s="4">
        <v>3000</v>
      </c>
      <c r="AT28" s="4">
        <v>8600</v>
      </c>
      <c r="AU28" s="4">
        <v>52272</v>
      </c>
      <c r="AV28" s="28">
        <f>AU28</f>
        <v>52272</v>
      </c>
      <c r="AW28" s="27">
        <f t="shared" si="4"/>
        <v>0.44074942241859055</v>
      </c>
      <c r="AX28" s="4">
        <v>87</v>
      </c>
      <c r="AY28" s="4">
        <v>48</v>
      </c>
      <c r="AZ28" s="4">
        <v>53</v>
      </c>
      <c r="BA28" s="4">
        <v>189</v>
      </c>
      <c r="BB28" s="28">
        <f>BA28</f>
        <v>189</v>
      </c>
      <c r="BC28" s="27">
        <f t="shared" si="5"/>
        <v>0.52354570637119113</v>
      </c>
      <c r="BD28" s="4">
        <v>29306</v>
      </c>
      <c r="BE28" s="4">
        <v>7500</v>
      </c>
      <c r="BF28" s="4">
        <v>9601</v>
      </c>
      <c r="BG28" s="4">
        <v>61281</v>
      </c>
      <c r="BH28" s="28">
        <f>BG28</f>
        <v>61281</v>
      </c>
      <c r="BI28" s="27">
        <f t="shared" si="6"/>
        <v>0.51671191757027946</v>
      </c>
      <c r="BJ28" s="4">
        <v>24</v>
      </c>
      <c r="BK28" s="4">
        <v>17</v>
      </c>
      <c r="BL28" s="4">
        <v>34</v>
      </c>
      <c r="BM28" s="4">
        <v>282</v>
      </c>
      <c r="BN28" s="28">
        <f>BM28</f>
        <v>282</v>
      </c>
      <c r="BO28" s="27">
        <f t="shared" si="7"/>
        <v>0.78116343490304707</v>
      </c>
      <c r="BP28" s="4">
        <v>827</v>
      </c>
      <c r="BQ28" s="4">
        <v>837</v>
      </c>
      <c r="BR28" s="4">
        <v>481</v>
      </c>
      <c r="BS28" s="4">
        <v>74286</v>
      </c>
      <c r="BT28" s="28">
        <f>BS28</f>
        <v>74286</v>
      </c>
      <c r="BU28" s="27">
        <f t="shared" si="8"/>
        <v>0.62636806691512503</v>
      </c>
    </row>
    <row r="29" spans="1:73" x14ac:dyDescent="0.35">
      <c r="A29" s="13" t="s">
        <v>34</v>
      </c>
      <c r="B29" s="8">
        <v>4</v>
      </c>
      <c r="C29" s="18" t="s">
        <v>22</v>
      </c>
      <c r="D29" s="4">
        <v>337</v>
      </c>
      <c r="E29" s="4">
        <v>236</v>
      </c>
      <c r="F29" s="4">
        <v>346</v>
      </c>
      <c r="G29" s="4">
        <v>481</v>
      </c>
      <c r="H29" s="28">
        <f t="shared" si="10"/>
        <v>1400</v>
      </c>
      <c r="I29" s="4">
        <v>49486</v>
      </c>
      <c r="J29" s="4">
        <v>41908</v>
      </c>
      <c r="K29" s="4">
        <v>37853</v>
      </c>
      <c r="L29" s="4">
        <v>53747</v>
      </c>
      <c r="M29" s="28">
        <f t="shared" si="11"/>
        <v>182994</v>
      </c>
      <c r="N29" s="4">
        <v>244</v>
      </c>
      <c r="O29" s="4">
        <v>21</v>
      </c>
      <c r="P29" s="4">
        <v>295</v>
      </c>
      <c r="Q29" s="4">
        <v>376</v>
      </c>
      <c r="R29" s="28">
        <f t="shared" si="12"/>
        <v>936</v>
      </c>
      <c r="S29" s="27">
        <f t="shared" si="0"/>
        <v>0.66857142857142859</v>
      </c>
      <c r="T29" s="4">
        <v>21558</v>
      </c>
      <c r="U29" s="4">
        <v>17403</v>
      </c>
      <c r="V29" s="4">
        <v>37853</v>
      </c>
      <c r="W29" s="4">
        <v>19077</v>
      </c>
      <c r="X29" s="28">
        <f t="shared" si="13"/>
        <v>95891</v>
      </c>
      <c r="Y29" s="27">
        <f t="shared" si="9"/>
        <v>0.5240117162311333</v>
      </c>
      <c r="Z29" s="4">
        <v>305</v>
      </c>
      <c r="AA29" s="4">
        <v>228</v>
      </c>
      <c r="AB29" s="4">
        <v>340</v>
      </c>
      <c r="AC29" s="4">
        <v>476</v>
      </c>
      <c r="AD29" s="28">
        <f t="shared" si="14"/>
        <v>1349</v>
      </c>
      <c r="AE29" s="27">
        <f t="shared" si="1"/>
        <v>0.96357142857142852</v>
      </c>
      <c r="AF29" s="4">
        <v>41581</v>
      </c>
      <c r="AG29" s="4">
        <v>39396</v>
      </c>
      <c r="AH29" s="4">
        <v>35554</v>
      </c>
      <c r="AI29" s="4">
        <v>51922</v>
      </c>
      <c r="AJ29" s="28">
        <f t="shared" si="15"/>
        <v>168453</v>
      </c>
      <c r="AK29" s="27">
        <f t="shared" si="2"/>
        <v>0.92053837830748553</v>
      </c>
      <c r="AL29" s="4">
        <v>0</v>
      </c>
      <c r="AM29" s="4">
        <v>0</v>
      </c>
      <c r="AN29" s="4">
        <v>0</v>
      </c>
      <c r="AO29" s="4">
        <v>0</v>
      </c>
      <c r="AP29" s="28">
        <f t="shared" si="16"/>
        <v>0</v>
      </c>
      <c r="AQ29" s="27">
        <f t="shared" si="3"/>
        <v>0</v>
      </c>
      <c r="AR29" s="4">
        <v>0</v>
      </c>
      <c r="AS29" s="4">
        <v>0</v>
      </c>
      <c r="AT29" s="4">
        <v>0</v>
      </c>
      <c r="AU29" s="4">
        <v>0</v>
      </c>
      <c r="AV29" s="28">
        <f t="shared" si="17"/>
        <v>0</v>
      </c>
      <c r="AW29" s="27">
        <f t="shared" si="4"/>
        <v>0</v>
      </c>
      <c r="AX29" s="4">
        <v>21</v>
      </c>
      <c r="AY29" s="4">
        <v>21</v>
      </c>
      <c r="AZ29" s="4">
        <v>26</v>
      </c>
      <c r="BA29" s="4">
        <v>27</v>
      </c>
      <c r="BB29" s="28">
        <f t="shared" si="18"/>
        <v>95</v>
      </c>
      <c r="BC29" s="27">
        <f t="shared" si="5"/>
        <v>6.7857142857142852E-2</v>
      </c>
      <c r="BD29" s="4">
        <v>5882</v>
      </c>
      <c r="BE29" s="4">
        <v>5603</v>
      </c>
      <c r="BF29" s="4">
        <v>6468</v>
      </c>
      <c r="BG29" s="4">
        <v>6423</v>
      </c>
      <c r="BH29" s="28">
        <f t="shared" si="19"/>
        <v>24376</v>
      </c>
      <c r="BI29" s="27">
        <f t="shared" si="6"/>
        <v>0.13320655322032415</v>
      </c>
      <c r="BJ29" s="4">
        <v>286</v>
      </c>
      <c r="BK29" s="4">
        <v>209</v>
      </c>
      <c r="BL29" s="4">
        <v>321</v>
      </c>
      <c r="BM29" s="4">
        <v>425</v>
      </c>
      <c r="BN29" s="28">
        <f t="shared" si="20"/>
        <v>1241</v>
      </c>
      <c r="BO29" s="27">
        <f t="shared" si="7"/>
        <v>0.88642857142857145</v>
      </c>
      <c r="BP29" s="4">
        <v>37861</v>
      </c>
      <c r="BQ29" s="4">
        <v>35051</v>
      </c>
      <c r="BR29" s="4">
        <v>31150</v>
      </c>
      <c r="BS29" s="4">
        <v>33201</v>
      </c>
      <c r="BT29" s="28">
        <f t="shared" si="21"/>
        <v>137263</v>
      </c>
      <c r="BU29" s="27">
        <f t="shared" si="8"/>
        <v>0.7500956315507612</v>
      </c>
    </row>
    <row r="30" spans="1:73" x14ac:dyDescent="0.35">
      <c r="A30" s="13" t="s">
        <v>35</v>
      </c>
      <c r="B30" s="8">
        <v>4</v>
      </c>
      <c r="C30" s="18" t="s">
        <v>24</v>
      </c>
      <c r="D30" s="4">
        <v>60</v>
      </c>
      <c r="E30" s="4">
        <v>61</v>
      </c>
      <c r="F30" s="4">
        <v>715</v>
      </c>
      <c r="G30" s="4">
        <v>742</v>
      </c>
      <c r="H30" s="28">
        <f>G30</f>
        <v>742</v>
      </c>
      <c r="I30" s="4">
        <v>8039</v>
      </c>
      <c r="J30" s="4">
        <v>7934</v>
      </c>
      <c r="K30" s="4">
        <v>17127</v>
      </c>
      <c r="L30" s="4">
        <v>18666</v>
      </c>
      <c r="M30" s="28">
        <f>L30</f>
        <v>18666</v>
      </c>
      <c r="N30" s="4">
        <v>24</v>
      </c>
      <c r="O30" s="4">
        <v>25</v>
      </c>
      <c r="P30" s="4">
        <v>110</v>
      </c>
      <c r="Q30" s="4">
        <v>115</v>
      </c>
      <c r="R30" s="28">
        <f>Q30</f>
        <v>115</v>
      </c>
      <c r="S30" s="27">
        <f t="shared" si="0"/>
        <v>0.15498652291105122</v>
      </c>
      <c r="T30" s="4">
        <v>3695</v>
      </c>
      <c r="U30" s="4">
        <v>3695</v>
      </c>
      <c r="V30" s="4">
        <v>7162</v>
      </c>
      <c r="W30" s="4">
        <v>7644</v>
      </c>
      <c r="X30" s="28">
        <f>W30</f>
        <v>7644</v>
      </c>
      <c r="Y30" s="27">
        <f t="shared" si="9"/>
        <v>0.40951462552234008</v>
      </c>
      <c r="Z30" s="4">
        <v>60</v>
      </c>
      <c r="AA30" s="4">
        <v>61</v>
      </c>
      <c r="AB30" s="4">
        <v>715</v>
      </c>
      <c r="AC30" s="4">
        <v>742</v>
      </c>
      <c r="AD30" s="28">
        <f>AC30</f>
        <v>742</v>
      </c>
      <c r="AE30" s="27">
        <f t="shared" si="1"/>
        <v>1</v>
      </c>
      <c r="AF30" s="4">
        <v>7976</v>
      </c>
      <c r="AG30" s="4">
        <v>7931</v>
      </c>
      <c r="AH30" s="4">
        <v>17110</v>
      </c>
      <c r="AI30" s="4">
        <v>18648</v>
      </c>
      <c r="AJ30" s="28">
        <f>AI30</f>
        <v>18648</v>
      </c>
      <c r="AK30" s="27">
        <f t="shared" si="2"/>
        <v>0.99903567984570874</v>
      </c>
      <c r="AL30" s="4">
        <v>13</v>
      </c>
      <c r="AM30" s="4">
        <v>13</v>
      </c>
      <c r="AN30" s="4">
        <v>396</v>
      </c>
      <c r="AO30" s="4">
        <v>398</v>
      </c>
      <c r="AP30" s="28">
        <f>AO30</f>
        <v>398</v>
      </c>
      <c r="AQ30" s="27">
        <f t="shared" si="3"/>
        <v>0.53638814016172509</v>
      </c>
      <c r="AR30" s="4">
        <v>520</v>
      </c>
      <c r="AS30" s="4">
        <v>520</v>
      </c>
      <c r="AT30" s="4">
        <v>1367</v>
      </c>
      <c r="AU30" s="4">
        <v>1551</v>
      </c>
      <c r="AV30" s="28">
        <f>AU30</f>
        <v>1551</v>
      </c>
      <c r="AW30" s="27">
        <f t="shared" si="4"/>
        <v>8.3092253294760526E-2</v>
      </c>
      <c r="AX30" s="4">
        <v>52</v>
      </c>
      <c r="AY30" s="4">
        <v>53</v>
      </c>
      <c r="AZ30" s="4">
        <v>695</v>
      </c>
      <c r="BA30" s="4">
        <v>721</v>
      </c>
      <c r="BB30" s="28">
        <f>BA30</f>
        <v>721</v>
      </c>
      <c r="BC30" s="27">
        <f t="shared" si="5"/>
        <v>0.97169811320754718</v>
      </c>
      <c r="BD30" s="4">
        <v>6649</v>
      </c>
      <c r="BE30" s="4">
        <v>6591</v>
      </c>
      <c r="BF30" s="4">
        <v>14021</v>
      </c>
      <c r="BG30" s="4">
        <v>15301</v>
      </c>
      <c r="BH30" s="28">
        <f>BG30</f>
        <v>15301</v>
      </c>
      <c r="BI30" s="27">
        <f t="shared" si="6"/>
        <v>0.81972570448944604</v>
      </c>
      <c r="BJ30" s="4">
        <v>18</v>
      </c>
      <c r="BK30" s="4">
        <v>19</v>
      </c>
      <c r="BL30" s="4">
        <v>89</v>
      </c>
      <c r="BM30" s="4">
        <v>92</v>
      </c>
      <c r="BN30" s="28">
        <f>BM30</f>
        <v>92</v>
      </c>
      <c r="BO30" s="27">
        <f t="shared" si="7"/>
        <v>0.12398921832884097</v>
      </c>
      <c r="BP30" s="4">
        <v>3461</v>
      </c>
      <c r="BQ30" s="4">
        <v>3462</v>
      </c>
      <c r="BR30" s="4">
        <v>6638</v>
      </c>
      <c r="BS30" s="4">
        <v>7099</v>
      </c>
      <c r="BT30" s="28">
        <f>BS30</f>
        <v>7099</v>
      </c>
      <c r="BU30" s="27">
        <f t="shared" si="8"/>
        <v>0.38031715418407802</v>
      </c>
    </row>
    <row r="31" spans="1:73" x14ac:dyDescent="0.35">
      <c r="A31" s="13" t="s">
        <v>36</v>
      </c>
      <c r="B31" s="8">
        <v>4</v>
      </c>
      <c r="C31" s="18" t="s">
        <v>22</v>
      </c>
      <c r="D31" s="4">
        <v>7</v>
      </c>
      <c r="E31" s="4">
        <v>5</v>
      </c>
      <c r="F31" s="4">
        <v>0</v>
      </c>
      <c r="G31" s="4">
        <v>3</v>
      </c>
      <c r="H31" s="28">
        <f t="shared" si="10"/>
        <v>15</v>
      </c>
      <c r="I31" s="4">
        <v>18123</v>
      </c>
      <c r="J31" s="4">
        <v>17715</v>
      </c>
      <c r="K31" s="4">
        <v>17746</v>
      </c>
      <c r="L31" s="4">
        <v>17395</v>
      </c>
      <c r="M31" s="28">
        <f t="shared" si="11"/>
        <v>70979</v>
      </c>
      <c r="N31" s="4">
        <v>4</v>
      </c>
      <c r="O31" s="4">
        <v>2</v>
      </c>
      <c r="P31" s="4">
        <v>0</v>
      </c>
      <c r="Q31" s="4">
        <v>1</v>
      </c>
      <c r="R31" s="28">
        <f t="shared" si="12"/>
        <v>7</v>
      </c>
      <c r="S31" s="27">
        <f t="shared" si="0"/>
        <v>0.46666666666666667</v>
      </c>
      <c r="T31" s="4">
        <v>105</v>
      </c>
      <c r="U31" s="4">
        <v>103</v>
      </c>
      <c r="V31" s="4">
        <v>135</v>
      </c>
      <c r="W31" s="4">
        <v>89</v>
      </c>
      <c r="X31" s="28">
        <f t="shared" si="13"/>
        <v>432</v>
      </c>
      <c r="Y31" s="27">
        <f t="shared" si="9"/>
        <v>6.0863072176277492E-3</v>
      </c>
      <c r="Z31" s="4">
        <v>7</v>
      </c>
      <c r="AA31" s="4">
        <v>5</v>
      </c>
      <c r="AB31" s="4">
        <v>0</v>
      </c>
      <c r="AC31" s="4">
        <v>3</v>
      </c>
      <c r="AD31" s="28">
        <f t="shared" si="14"/>
        <v>15</v>
      </c>
      <c r="AE31" s="27">
        <f t="shared" si="1"/>
        <v>1</v>
      </c>
      <c r="AF31" s="4">
        <v>714</v>
      </c>
      <c r="AG31" s="4">
        <v>719</v>
      </c>
      <c r="AH31" s="4">
        <v>789</v>
      </c>
      <c r="AI31" s="4">
        <v>765</v>
      </c>
      <c r="AJ31" s="28">
        <f t="shared" si="15"/>
        <v>2987</v>
      </c>
      <c r="AK31" s="27">
        <f t="shared" si="2"/>
        <v>4.2082869581143718E-2</v>
      </c>
      <c r="AL31" s="4">
        <v>2</v>
      </c>
      <c r="AM31" s="4">
        <v>0</v>
      </c>
      <c r="AN31" s="4">
        <v>0</v>
      </c>
      <c r="AO31" s="4">
        <v>0</v>
      </c>
      <c r="AP31" s="28">
        <f t="shared" si="16"/>
        <v>2</v>
      </c>
      <c r="AQ31" s="27">
        <f t="shared" si="3"/>
        <v>0.13333333333333333</v>
      </c>
      <c r="AR31" s="4">
        <v>7</v>
      </c>
      <c r="AS31" s="4">
        <v>6</v>
      </c>
      <c r="AT31" s="4">
        <v>7</v>
      </c>
      <c r="AU31" s="4">
        <v>3</v>
      </c>
      <c r="AV31" s="28">
        <f t="shared" si="17"/>
        <v>23</v>
      </c>
      <c r="AW31" s="27">
        <f t="shared" si="4"/>
        <v>3.2403950464221813E-4</v>
      </c>
      <c r="AX31" s="4">
        <v>4</v>
      </c>
      <c r="AY31" s="4">
        <v>4</v>
      </c>
      <c r="AZ31" s="4">
        <v>0</v>
      </c>
      <c r="BA31" s="4">
        <v>3</v>
      </c>
      <c r="BB31" s="28">
        <f t="shared" si="18"/>
        <v>11</v>
      </c>
      <c r="BC31" s="27">
        <f t="shared" si="5"/>
        <v>0.73333333333333328</v>
      </c>
      <c r="BD31" s="4">
        <v>670</v>
      </c>
      <c r="BE31" s="4">
        <v>690</v>
      </c>
      <c r="BF31" s="4">
        <v>739</v>
      </c>
      <c r="BG31" s="4">
        <v>754</v>
      </c>
      <c r="BH31" s="28">
        <f t="shared" si="19"/>
        <v>2853</v>
      </c>
      <c r="BI31" s="27">
        <f t="shared" si="6"/>
        <v>4.0194987249749924E-2</v>
      </c>
      <c r="BJ31" s="4">
        <v>1</v>
      </c>
      <c r="BK31" s="4">
        <v>1</v>
      </c>
      <c r="BL31" s="4">
        <v>0</v>
      </c>
      <c r="BM31" s="4">
        <v>1</v>
      </c>
      <c r="BN31" s="28">
        <f t="shared" si="20"/>
        <v>3</v>
      </c>
      <c r="BO31" s="27">
        <f t="shared" si="7"/>
        <v>0.2</v>
      </c>
      <c r="BP31" s="4">
        <v>328</v>
      </c>
      <c r="BQ31" s="4">
        <v>345</v>
      </c>
      <c r="BR31" s="4">
        <v>332</v>
      </c>
      <c r="BS31" s="4">
        <v>194</v>
      </c>
      <c r="BT31" s="28">
        <f t="shared" si="21"/>
        <v>1199</v>
      </c>
      <c r="BU31" s="27">
        <f t="shared" si="8"/>
        <v>1.689232026373998E-2</v>
      </c>
    </row>
    <row r="32" spans="1:73" x14ac:dyDescent="0.35">
      <c r="A32" s="13" t="s">
        <v>37</v>
      </c>
      <c r="B32" s="8">
        <v>4</v>
      </c>
      <c r="C32" s="18" t="s">
        <v>22</v>
      </c>
      <c r="D32" s="4">
        <v>30</v>
      </c>
      <c r="E32" s="4">
        <v>0</v>
      </c>
      <c r="F32" s="4">
        <v>10</v>
      </c>
      <c r="G32" s="4">
        <v>0</v>
      </c>
      <c r="H32" s="28">
        <f t="shared" si="10"/>
        <v>40</v>
      </c>
      <c r="I32" s="4">
        <v>45920</v>
      </c>
      <c r="J32" s="4">
        <v>46691</v>
      </c>
      <c r="K32" s="4">
        <v>63402</v>
      </c>
      <c r="L32" s="4">
        <v>63599</v>
      </c>
      <c r="M32" s="28">
        <f t="shared" si="11"/>
        <v>219612</v>
      </c>
      <c r="N32" s="4">
        <v>16</v>
      </c>
      <c r="O32" s="4">
        <v>0</v>
      </c>
      <c r="P32" s="4">
        <v>4</v>
      </c>
      <c r="Q32" s="4">
        <v>0</v>
      </c>
      <c r="R32" s="28">
        <f t="shared" si="12"/>
        <v>20</v>
      </c>
      <c r="S32" s="27">
        <f t="shared" si="0"/>
        <v>0.5</v>
      </c>
      <c r="T32" s="4">
        <v>33004</v>
      </c>
      <c r="U32" s="4">
        <v>41488</v>
      </c>
      <c r="V32" s="4">
        <v>43205</v>
      </c>
      <c r="W32" s="4">
        <v>43275</v>
      </c>
      <c r="X32" s="28">
        <f t="shared" si="13"/>
        <v>160972</v>
      </c>
      <c r="Y32" s="27">
        <f t="shared" si="9"/>
        <v>0.73298362566708564</v>
      </c>
      <c r="Z32" s="4">
        <v>19</v>
      </c>
      <c r="AA32" s="4">
        <v>0</v>
      </c>
      <c r="AB32" s="4">
        <v>7</v>
      </c>
      <c r="AC32" s="4">
        <v>0</v>
      </c>
      <c r="AD32" s="28">
        <f t="shared" si="14"/>
        <v>26</v>
      </c>
      <c r="AE32" s="27">
        <f t="shared" si="1"/>
        <v>0.65</v>
      </c>
      <c r="AF32" s="4">
        <v>14771</v>
      </c>
      <c r="AG32" s="4">
        <v>19762</v>
      </c>
      <c r="AH32" s="4">
        <v>22484</v>
      </c>
      <c r="AI32" s="4">
        <v>42514</v>
      </c>
      <c r="AJ32" s="28">
        <f t="shared" si="15"/>
        <v>99531</v>
      </c>
      <c r="AK32" s="27">
        <f t="shared" si="2"/>
        <v>0.45321293918365119</v>
      </c>
      <c r="AL32" s="4">
        <v>12</v>
      </c>
      <c r="AM32" s="4">
        <v>0</v>
      </c>
      <c r="AN32" s="4">
        <v>0</v>
      </c>
      <c r="AO32" s="4">
        <v>0</v>
      </c>
      <c r="AP32" s="28">
        <f t="shared" si="16"/>
        <v>12</v>
      </c>
      <c r="AQ32" s="27">
        <f t="shared" si="3"/>
        <v>0.3</v>
      </c>
      <c r="AR32" s="4">
        <v>9831</v>
      </c>
      <c r="AS32" s="4">
        <v>12728</v>
      </c>
      <c r="AT32" s="4">
        <v>13919</v>
      </c>
      <c r="AU32" s="4">
        <v>14008</v>
      </c>
      <c r="AV32" s="28">
        <f t="shared" si="17"/>
        <v>50486</v>
      </c>
      <c r="AW32" s="27">
        <f t="shared" si="4"/>
        <v>0.22988725570551699</v>
      </c>
      <c r="AX32" s="4">
        <v>25</v>
      </c>
      <c r="AY32" s="4">
        <v>0</v>
      </c>
      <c r="AZ32" s="4">
        <v>8</v>
      </c>
      <c r="BA32" s="4">
        <v>0</v>
      </c>
      <c r="BB32" s="28">
        <f t="shared" si="18"/>
        <v>33</v>
      </c>
      <c r="BC32" s="27">
        <f t="shared" si="5"/>
        <v>0.82499999999999996</v>
      </c>
      <c r="BD32" s="4">
        <v>30777</v>
      </c>
      <c r="BE32" s="4">
        <v>39179</v>
      </c>
      <c r="BF32" s="4">
        <v>42322</v>
      </c>
      <c r="BG32" s="4">
        <v>42514</v>
      </c>
      <c r="BH32" s="28">
        <f t="shared" si="19"/>
        <v>154792</v>
      </c>
      <c r="BI32" s="27">
        <f t="shared" si="6"/>
        <v>0.70484308689871222</v>
      </c>
      <c r="BJ32" s="4">
        <v>24</v>
      </c>
      <c r="BK32" s="4">
        <v>0</v>
      </c>
      <c r="BL32" s="4">
        <v>8</v>
      </c>
      <c r="BM32" s="4">
        <v>0</v>
      </c>
      <c r="BN32" s="28">
        <f t="shared" si="20"/>
        <v>32</v>
      </c>
      <c r="BO32" s="27">
        <f t="shared" si="7"/>
        <v>0.8</v>
      </c>
      <c r="BP32" s="4">
        <v>30789</v>
      </c>
      <c r="BQ32" s="4">
        <v>39183</v>
      </c>
      <c r="BR32" s="4">
        <v>42268</v>
      </c>
      <c r="BS32" s="4">
        <v>42420</v>
      </c>
      <c r="BT32" s="28">
        <f t="shared" si="21"/>
        <v>154660</v>
      </c>
      <c r="BU32" s="27">
        <f t="shared" si="8"/>
        <v>0.70424202684734893</v>
      </c>
    </row>
    <row r="33" spans="1:73" x14ac:dyDescent="0.35">
      <c r="A33" s="13" t="s">
        <v>38</v>
      </c>
      <c r="B33" s="8">
        <v>4</v>
      </c>
      <c r="C33" s="18" t="s">
        <v>22</v>
      </c>
      <c r="D33" s="4">
        <v>75</v>
      </c>
      <c r="E33" s="4">
        <v>14</v>
      </c>
      <c r="F33" s="4">
        <v>70</v>
      </c>
      <c r="G33" s="4">
        <v>41</v>
      </c>
      <c r="H33" s="28">
        <f t="shared" si="10"/>
        <v>200</v>
      </c>
      <c r="I33" s="4">
        <v>11956</v>
      </c>
      <c r="J33" s="4">
        <v>2841</v>
      </c>
      <c r="K33" s="4">
        <v>18254</v>
      </c>
      <c r="L33" s="4">
        <v>7248</v>
      </c>
      <c r="M33" s="28">
        <f t="shared" si="11"/>
        <v>40299</v>
      </c>
      <c r="N33" s="4">
        <v>27</v>
      </c>
      <c r="O33" s="4">
        <v>7</v>
      </c>
      <c r="P33" s="4">
        <v>21</v>
      </c>
      <c r="Q33" s="4">
        <v>13</v>
      </c>
      <c r="R33" s="28">
        <f t="shared" si="12"/>
        <v>68</v>
      </c>
      <c r="S33" s="27">
        <f t="shared" si="0"/>
        <v>0.34</v>
      </c>
      <c r="T33" s="4">
        <v>2664</v>
      </c>
      <c r="U33" s="4">
        <v>681</v>
      </c>
      <c r="V33" s="4">
        <v>1970</v>
      </c>
      <c r="W33" s="4">
        <v>887</v>
      </c>
      <c r="X33" s="28">
        <f t="shared" si="13"/>
        <v>6202</v>
      </c>
      <c r="Y33" s="27">
        <f t="shared" si="9"/>
        <v>0.15389960048636442</v>
      </c>
      <c r="Z33" s="4">
        <v>37</v>
      </c>
      <c r="AA33" s="4">
        <v>14</v>
      </c>
      <c r="AB33" s="4">
        <v>27</v>
      </c>
      <c r="AC33" s="4">
        <v>11</v>
      </c>
      <c r="AD33" s="28">
        <f t="shared" si="14"/>
        <v>89</v>
      </c>
      <c r="AE33" s="27">
        <f t="shared" si="1"/>
        <v>0.44500000000000001</v>
      </c>
      <c r="AF33" s="4">
        <v>5006</v>
      </c>
      <c r="AG33" s="4">
        <v>2841</v>
      </c>
      <c r="AH33" s="4">
        <v>4210</v>
      </c>
      <c r="AI33" s="4">
        <v>1230</v>
      </c>
      <c r="AJ33" s="28">
        <f t="shared" si="15"/>
        <v>13287</v>
      </c>
      <c r="AK33" s="27">
        <f t="shared" si="2"/>
        <v>0.32971041465048762</v>
      </c>
      <c r="AL33" s="4">
        <v>0</v>
      </c>
      <c r="AM33" s="4">
        <v>0</v>
      </c>
      <c r="AN33" s="4">
        <v>0</v>
      </c>
      <c r="AO33" s="4">
        <v>0</v>
      </c>
      <c r="AP33" s="28">
        <f t="shared" si="16"/>
        <v>0</v>
      </c>
      <c r="AQ33" s="27">
        <f t="shared" si="3"/>
        <v>0</v>
      </c>
      <c r="AR33" s="4">
        <v>0</v>
      </c>
      <c r="AS33" s="4">
        <v>0</v>
      </c>
      <c r="AT33" s="4">
        <v>0</v>
      </c>
      <c r="AU33" s="4">
        <v>0</v>
      </c>
      <c r="AV33" s="28">
        <f t="shared" si="17"/>
        <v>0</v>
      </c>
      <c r="AW33" s="27">
        <f t="shared" si="4"/>
        <v>0</v>
      </c>
      <c r="AX33" s="4">
        <v>0</v>
      </c>
      <c r="AY33" s="4">
        <v>0</v>
      </c>
      <c r="AZ33" s="4">
        <v>0</v>
      </c>
      <c r="BA33" s="4">
        <v>0</v>
      </c>
      <c r="BB33" s="28">
        <f t="shared" si="18"/>
        <v>0</v>
      </c>
      <c r="BC33" s="27">
        <f t="shared" si="5"/>
        <v>0</v>
      </c>
      <c r="BD33" s="4">
        <v>0</v>
      </c>
      <c r="BE33" s="4">
        <v>0</v>
      </c>
      <c r="BF33" s="4">
        <v>0</v>
      </c>
      <c r="BG33" s="4">
        <v>0</v>
      </c>
      <c r="BH33" s="28">
        <f t="shared" si="19"/>
        <v>0</v>
      </c>
      <c r="BI33" s="27">
        <f t="shared" si="6"/>
        <v>0</v>
      </c>
      <c r="BJ33" s="4">
        <v>0</v>
      </c>
      <c r="BK33" s="4">
        <v>0</v>
      </c>
      <c r="BL33" s="4">
        <v>0</v>
      </c>
      <c r="BM33" s="4">
        <v>0</v>
      </c>
      <c r="BN33" s="28">
        <f t="shared" si="20"/>
        <v>0</v>
      </c>
      <c r="BO33" s="27">
        <f t="shared" si="7"/>
        <v>0</v>
      </c>
      <c r="BP33" s="4">
        <v>50</v>
      </c>
      <c r="BQ33" s="4">
        <v>94</v>
      </c>
      <c r="BR33" s="4">
        <v>98</v>
      </c>
      <c r="BS33" s="4">
        <v>9</v>
      </c>
      <c r="BT33" s="28">
        <f t="shared" si="21"/>
        <v>251</v>
      </c>
      <c r="BU33" s="27">
        <f t="shared" si="8"/>
        <v>6.228442393111492E-3</v>
      </c>
    </row>
    <row r="34" spans="1:73" x14ac:dyDescent="0.35">
      <c r="A34" s="13" t="s">
        <v>39</v>
      </c>
      <c r="B34" s="8">
        <v>4</v>
      </c>
      <c r="C34" s="17" t="s">
        <v>24</v>
      </c>
      <c r="D34" s="4">
        <v>2563</v>
      </c>
      <c r="E34" s="4">
        <v>3371</v>
      </c>
      <c r="F34" s="4">
        <v>3457</v>
      </c>
      <c r="G34" s="4">
        <v>3531</v>
      </c>
      <c r="H34" s="28">
        <f>G34</f>
        <v>3531</v>
      </c>
      <c r="I34" s="4">
        <v>291625</v>
      </c>
      <c r="J34" s="4">
        <v>467871</v>
      </c>
      <c r="K34" s="4">
        <v>757869</v>
      </c>
      <c r="L34" s="4">
        <v>1422859</v>
      </c>
      <c r="M34" s="28">
        <f>L34</f>
        <v>1422859</v>
      </c>
      <c r="N34" s="4">
        <v>1365</v>
      </c>
      <c r="O34" s="4">
        <v>1682</v>
      </c>
      <c r="P34" s="4">
        <v>1804</v>
      </c>
      <c r="Q34" s="4">
        <v>1852</v>
      </c>
      <c r="R34" s="28">
        <f>Q34</f>
        <v>1852</v>
      </c>
      <c r="S34" s="27">
        <f t="shared" si="0"/>
        <v>0.5244973095440385</v>
      </c>
      <c r="T34" s="4">
        <v>33837</v>
      </c>
      <c r="U34" s="4">
        <v>50106</v>
      </c>
      <c r="V34" s="4">
        <v>65995</v>
      </c>
      <c r="W34" s="4">
        <v>78562</v>
      </c>
      <c r="X34" s="28">
        <f>W34</f>
        <v>78562</v>
      </c>
      <c r="Y34" s="27">
        <f t="shared" si="9"/>
        <v>5.521418496140517E-2</v>
      </c>
      <c r="Z34" s="4">
        <v>2559</v>
      </c>
      <c r="AA34" s="4">
        <v>3364</v>
      </c>
      <c r="AB34" s="4">
        <v>3450</v>
      </c>
      <c r="AC34" s="4">
        <v>3519</v>
      </c>
      <c r="AD34" s="28">
        <f>AC34</f>
        <v>3519</v>
      </c>
      <c r="AE34" s="27">
        <f t="shared" si="1"/>
        <v>0.99660152931180968</v>
      </c>
      <c r="AF34" s="4">
        <v>284576</v>
      </c>
      <c r="AG34" s="4">
        <v>440569</v>
      </c>
      <c r="AH34" s="4">
        <v>661492</v>
      </c>
      <c r="AI34" s="4">
        <v>1046698</v>
      </c>
      <c r="AJ34" s="28">
        <f>AI34</f>
        <v>1046698</v>
      </c>
      <c r="AK34" s="27">
        <f t="shared" si="2"/>
        <v>0.73563016433813888</v>
      </c>
      <c r="AL34" s="4">
        <v>44</v>
      </c>
      <c r="AM34" s="4">
        <v>67</v>
      </c>
      <c r="AN34" s="4">
        <v>79</v>
      </c>
      <c r="AO34" s="4">
        <v>80</v>
      </c>
      <c r="AP34" s="28">
        <f>AO34</f>
        <v>80</v>
      </c>
      <c r="AQ34" s="27">
        <f t="shared" si="3"/>
        <v>2.2656471254602097E-2</v>
      </c>
      <c r="AR34" s="4">
        <v>2541</v>
      </c>
      <c r="AS34" s="4">
        <v>3318</v>
      </c>
      <c r="AT34" s="4">
        <v>4107</v>
      </c>
      <c r="AU34" s="4">
        <v>4279</v>
      </c>
      <c r="AV34" s="28">
        <f>AU34</f>
        <v>4279</v>
      </c>
      <c r="AW34" s="27">
        <f t="shared" si="4"/>
        <v>3.007325392045171E-3</v>
      </c>
      <c r="AX34" s="4">
        <v>20</v>
      </c>
      <c r="AY34" s="4">
        <v>32</v>
      </c>
      <c r="AZ34" s="4">
        <v>35</v>
      </c>
      <c r="BA34" s="4">
        <v>38</v>
      </c>
      <c r="BB34" s="28">
        <f>BA34</f>
        <v>38</v>
      </c>
      <c r="BC34" s="27">
        <f t="shared" si="5"/>
        <v>1.0761823845935995E-2</v>
      </c>
      <c r="BD34" s="4">
        <v>5154</v>
      </c>
      <c r="BE34" s="4">
        <v>80230</v>
      </c>
      <c r="BF34" s="4">
        <v>10216</v>
      </c>
      <c r="BG34" s="4">
        <v>12658</v>
      </c>
      <c r="BH34" s="28">
        <f>BG34</f>
        <v>12658</v>
      </c>
      <c r="BI34" s="27">
        <f t="shared" si="6"/>
        <v>8.8961731274848736E-3</v>
      </c>
      <c r="BJ34" s="4">
        <v>2011</v>
      </c>
      <c r="BK34" s="4">
        <v>2878</v>
      </c>
      <c r="BL34" s="4">
        <v>2990</v>
      </c>
      <c r="BM34" s="4">
        <v>3069</v>
      </c>
      <c r="BN34" s="28">
        <f>BM34</f>
        <v>3069</v>
      </c>
      <c r="BO34" s="27">
        <f t="shared" si="7"/>
        <v>0.86915887850467288</v>
      </c>
      <c r="BP34" s="4">
        <v>108421</v>
      </c>
      <c r="BQ34" s="4">
        <v>182074</v>
      </c>
      <c r="BR34" s="4">
        <v>263389</v>
      </c>
      <c r="BS34" s="4">
        <v>334995</v>
      </c>
      <c r="BT34" s="28">
        <f>BS34</f>
        <v>334995</v>
      </c>
      <c r="BU34" s="27">
        <f t="shared" si="8"/>
        <v>0.23543794571352467</v>
      </c>
    </row>
    <row r="35" spans="1:73" x14ac:dyDescent="0.35">
      <c r="A35" s="13" t="s">
        <v>40</v>
      </c>
      <c r="B35" s="8">
        <v>4</v>
      </c>
      <c r="C35" s="18" t="s">
        <v>22</v>
      </c>
      <c r="D35" s="4">
        <v>65</v>
      </c>
      <c r="E35" s="4">
        <v>73</v>
      </c>
      <c r="F35" s="4">
        <v>153</v>
      </c>
      <c r="G35" s="4">
        <v>210</v>
      </c>
      <c r="H35" s="28">
        <f t="shared" si="10"/>
        <v>501</v>
      </c>
      <c r="I35" s="4">
        <v>46334</v>
      </c>
      <c r="J35" s="4">
        <v>37922</v>
      </c>
      <c r="K35" s="4">
        <v>229135</v>
      </c>
      <c r="L35" s="4">
        <v>289302</v>
      </c>
      <c r="M35" s="28">
        <f t="shared" si="11"/>
        <v>602693</v>
      </c>
      <c r="N35" s="4">
        <v>39</v>
      </c>
      <c r="O35" s="4">
        <v>39</v>
      </c>
      <c r="P35" s="4">
        <v>118</v>
      </c>
      <c r="Q35" s="4">
        <v>113</v>
      </c>
      <c r="R35" s="28">
        <f t="shared" si="12"/>
        <v>309</v>
      </c>
      <c r="S35" s="27">
        <f t="shared" si="0"/>
        <v>0.61676646706586824</v>
      </c>
      <c r="T35" s="4">
        <v>20815</v>
      </c>
      <c r="U35" s="4">
        <v>22270</v>
      </c>
      <c r="V35" s="4">
        <v>30066</v>
      </c>
      <c r="W35" s="4">
        <v>157625</v>
      </c>
      <c r="X35" s="28">
        <f t="shared" si="13"/>
        <v>230776</v>
      </c>
      <c r="Y35" s="27">
        <f t="shared" si="9"/>
        <v>0.38290804771251696</v>
      </c>
      <c r="Z35" s="4">
        <v>18</v>
      </c>
      <c r="AA35" s="4">
        <v>23</v>
      </c>
      <c r="AB35" s="4">
        <v>30</v>
      </c>
      <c r="AC35" s="4">
        <v>25</v>
      </c>
      <c r="AD35" s="28">
        <f t="shared" si="14"/>
        <v>96</v>
      </c>
      <c r="AE35" s="27">
        <f t="shared" si="1"/>
        <v>0.19161676646706588</v>
      </c>
      <c r="AF35" s="4">
        <v>11774</v>
      </c>
      <c r="AG35" s="4">
        <v>13984</v>
      </c>
      <c r="AH35" s="4">
        <v>9966</v>
      </c>
      <c r="AI35" s="4">
        <v>14903</v>
      </c>
      <c r="AJ35" s="28">
        <f t="shared" si="15"/>
        <v>50627</v>
      </c>
      <c r="AK35" s="27">
        <f t="shared" si="2"/>
        <v>8.400130746499461E-2</v>
      </c>
      <c r="AL35" s="4">
        <v>2</v>
      </c>
      <c r="AM35" s="4">
        <v>3</v>
      </c>
      <c r="AN35" s="4">
        <v>3</v>
      </c>
      <c r="AO35" s="4">
        <v>0</v>
      </c>
      <c r="AP35" s="28">
        <f t="shared" si="16"/>
        <v>8</v>
      </c>
      <c r="AQ35" s="27">
        <f t="shared" si="3"/>
        <v>1.5968063872255488E-2</v>
      </c>
      <c r="AR35" s="4">
        <v>1228</v>
      </c>
      <c r="AS35" s="4">
        <v>1281</v>
      </c>
      <c r="AT35" s="4">
        <v>1041</v>
      </c>
      <c r="AU35" s="4">
        <v>787</v>
      </c>
      <c r="AV35" s="28">
        <f t="shared" si="17"/>
        <v>4337</v>
      </c>
      <c r="AW35" s="27">
        <f t="shared" si="4"/>
        <v>7.196035128996023E-3</v>
      </c>
      <c r="AX35" s="4">
        <v>3</v>
      </c>
      <c r="AY35" s="4">
        <v>7</v>
      </c>
      <c r="AZ35" s="4">
        <v>5</v>
      </c>
      <c r="BA35" s="4">
        <v>3</v>
      </c>
      <c r="BB35" s="28">
        <f t="shared" si="18"/>
        <v>18</v>
      </c>
      <c r="BC35" s="27">
        <f t="shared" si="5"/>
        <v>3.5928143712574849E-2</v>
      </c>
      <c r="BD35" s="4">
        <v>1593</v>
      </c>
      <c r="BE35" s="4">
        <v>3394</v>
      </c>
      <c r="BF35" s="4">
        <v>1878</v>
      </c>
      <c r="BG35" s="4">
        <v>951</v>
      </c>
      <c r="BH35" s="28">
        <f t="shared" si="19"/>
        <v>7816</v>
      </c>
      <c r="BI35" s="27">
        <f t="shared" si="6"/>
        <v>1.2968459895834197E-2</v>
      </c>
      <c r="BJ35" s="4">
        <v>0</v>
      </c>
      <c r="BK35" s="4">
        <v>1</v>
      </c>
      <c r="BL35" s="4">
        <v>0</v>
      </c>
      <c r="BM35" s="4">
        <v>1</v>
      </c>
      <c r="BN35" s="28">
        <f t="shared" si="20"/>
        <v>2</v>
      </c>
      <c r="BO35" s="27">
        <f t="shared" si="7"/>
        <v>3.9920159680638719E-3</v>
      </c>
      <c r="BP35" s="4">
        <v>411</v>
      </c>
      <c r="BQ35" s="4">
        <v>448</v>
      </c>
      <c r="BR35" s="4">
        <v>359</v>
      </c>
      <c r="BS35" s="4">
        <v>319</v>
      </c>
      <c r="BT35" s="28">
        <f t="shared" si="21"/>
        <v>1537</v>
      </c>
      <c r="BU35" s="27">
        <f t="shared" si="8"/>
        <v>2.5502204273153994E-3</v>
      </c>
    </row>
    <row r="36" spans="1:73" x14ac:dyDescent="0.35">
      <c r="A36" s="13" t="s">
        <v>41</v>
      </c>
      <c r="B36" s="8">
        <v>4</v>
      </c>
      <c r="C36" s="19" t="s">
        <v>22</v>
      </c>
      <c r="D36" s="4">
        <v>13</v>
      </c>
      <c r="E36" s="4">
        <v>123</v>
      </c>
      <c r="F36" s="4">
        <v>19</v>
      </c>
      <c r="G36" s="4">
        <v>10</v>
      </c>
      <c r="H36" s="28">
        <f t="shared" si="10"/>
        <v>165</v>
      </c>
      <c r="I36" s="4">
        <v>2922</v>
      </c>
      <c r="J36" s="4">
        <v>17161</v>
      </c>
      <c r="K36" s="4">
        <v>3587</v>
      </c>
      <c r="L36" s="4">
        <v>2603</v>
      </c>
      <c r="M36" s="28">
        <f t="shared" si="11"/>
        <v>26273</v>
      </c>
      <c r="N36" s="4">
        <v>9</v>
      </c>
      <c r="O36" s="4">
        <v>40</v>
      </c>
      <c r="P36" s="4">
        <v>14</v>
      </c>
      <c r="Q36" s="4">
        <v>4</v>
      </c>
      <c r="R36" s="28">
        <f t="shared" si="12"/>
        <v>67</v>
      </c>
      <c r="S36" s="27">
        <f t="shared" si="0"/>
        <v>0.40606060606060607</v>
      </c>
      <c r="T36" s="4">
        <v>1775</v>
      </c>
      <c r="U36" s="4">
        <v>4174</v>
      </c>
      <c r="V36" s="4">
        <v>1808</v>
      </c>
      <c r="W36" s="4">
        <v>799</v>
      </c>
      <c r="X36" s="28">
        <f t="shared" si="13"/>
        <v>8556</v>
      </c>
      <c r="Y36" s="27">
        <f t="shared" si="9"/>
        <v>0.32565751912609903</v>
      </c>
      <c r="Z36" s="4">
        <v>10</v>
      </c>
      <c r="AA36" s="4">
        <v>66</v>
      </c>
      <c r="AB36" s="4">
        <v>19</v>
      </c>
      <c r="AC36" s="4">
        <v>9</v>
      </c>
      <c r="AD36" s="28">
        <f t="shared" si="14"/>
        <v>104</v>
      </c>
      <c r="AE36" s="27">
        <f t="shared" si="1"/>
        <v>0.63030303030303025</v>
      </c>
      <c r="AF36" s="4">
        <v>2554</v>
      </c>
      <c r="AG36" s="4">
        <v>9231</v>
      </c>
      <c r="AH36" s="4">
        <v>3586</v>
      </c>
      <c r="AI36" s="4">
        <v>2333</v>
      </c>
      <c r="AJ36" s="28">
        <f t="shared" si="15"/>
        <v>17704</v>
      </c>
      <c r="AK36" s="27">
        <f t="shared" si="2"/>
        <v>0.67384767632169906</v>
      </c>
      <c r="AL36" s="4">
        <v>2</v>
      </c>
      <c r="AM36" s="4">
        <v>0</v>
      </c>
      <c r="AN36" s="4">
        <v>1</v>
      </c>
      <c r="AO36" s="4">
        <v>3</v>
      </c>
      <c r="AP36" s="28">
        <f t="shared" si="16"/>
        <v>6</v>
      </c>
      <c r="AQ36" s="27">
        <f t="shared" si="3"/>
        <v>3.6363636363636362E-2</v>
      </c>
      <c r="AR36" s="4">
        <v>235</v>
      </c>
      <c r="AS36" s="4">
        <v>0</v>
      </c>
      <c r="AT36" s="4">
        <v>434</v>
      </c>
      <c r="AU36" s="4">
        <v>413</v>
      </c>
      <c r="AV36" s="28">
        <f t="shared" si="17"/>
        <v>1082</v>
      </c>
      <c r="AW36" s="27">
        <f t="shared" si="4"/>
        <v>4.1182963498648806E-2</v>
      </c>
      <c r="AX36" s="4">
        <v>13</v>
      </c>
      <c r="AY36" s="4">
        <v>48</v>
      </c>
      <c r="AZ36" s="4">
        <v>17</v>
      </c>
      <c r="BA36" s="4">
        <v>5</v>
      </c>
      <c r="BB36" s="28">
        <f t="shared" si="18"/>
        <v>83</v>
      </c>
      <c r="BC36" s="27">
        <f t="shared" si="5"/>
        <v>0.50303030303030305</v>
      </c>
      <c r="BD36" s="4">
        <v>2921</v>
      </c>
      <c r="BE36" s="4">
        <v>6213</v>
      </c>
      <c r="BF36" s="4">
        <v>2042</v>
      </c>
      <c r="BG36" s="4">
        <v>1035</v>
      </c>
      <c r="BH36" s="28">
        <f t="shared" si="19"/>
        <v>12211</v>
      </c>
      <c r="BI36" s="27">
        <f t="shared" si="6"/>
        <v>0.46477372207208922</v>
      </c>
      <c r="BJ36" s="4">
        <v>11</v>
      </c>
      <c r="BK36" s="4">
        <v>25</v>
      </c>
      <c r="BL36" s="4">
        <v>1</v>
      </c>
      <c r="BM36" s="4">
        <v>10</v>
      </c>
      <c r="BN36" s="28">
        <f t="shared" si="20"/>
        <v>47</v>
      </c>
      <c r="BO36" s="27">
        <f t="shared" si="7"/>
        <v>0.28484848484848485</v>
      </c>
      <c r="BP36" s="4">
        <v>1962</v>
      </c>
      <c r="BQ36" s="4">
        <v>3188</v>
      </c>
      <c r="BR36" s="4">
        <v>106</v>
      </c>
      <c r="BS36" s="4">
        <v>2568</v>
      </c>
      <c r="BT36" s="28">
        <f t="shared" si="21"/>
        <v>7824</v>
      </c>
      <c r="BU36" s="27">
        <f t="shared" si="8"/>
        <v>0.29779621664827011</v>
      </c>
    </row>
    <row r="37" spans="1:73" x14ac:dyDescent="0.35">
      <c r="A37" s="13" t="s">
        <v>42</v>
      </c>
      <c r="B37" s="8">
        <v>5</v>
      </c>
      <c r="C37" s="18" t="s">
        <v>24</v>
      </c>
      <c r="D37" s="4">
        <v>368</v>
      </c>
      <c r="E37" s="4">
        <v>369</v>
      </c>
      <c r="F37" s="4">
        <v>370</v>
      </c>
      <c r="G37" s="4">
        <v>370</v>
      </c>
      <c r="H37" s="28">
        <f>G37</f>
        <v>370</v>
      </c>
      <c r="I37" s="4">
        <v>7227</v>
      </c>
      <c r="J37" s="4">
        <v>13895</v>
      </c>
      <c r="K37" s="4">
        <v>20514</v>
      </c>
      <c r="L37" s="4">
        <v>22279</v>
      </c>
      <c r="M37" s="28">
        <f>L37</f>
        <v>22279</v>
      </c>
      <c r="N37" s="4">
        <v>6</v>
      </c>
      <c r="O37" s="4">
        <v>9</v>
      </c>
      <c r="P37" s="4">
        <v>10</v>
      </c>
      <c r="Q37" s="4">
        <v>10</v>
      </c>
      <c r="R37" s="28">
        <f>Q37</f>
        <v>10</v>
      </c>
      <c r="S37" s="27">
        <f t="shared" si="0"/>
        <v>2.7027027027027029E-2</v>
      </c>
      <c r="T37" s="4">
        <v>2886</v>
      </c>
      <c r="U37" s="4">
        <v>5775</v>
      </c>
      <c r="V37" s="4">
        <v>8187</v>
      </c>
      <c r="W37" s="4">
        <v>8762</v>
      </c>
      <c r="X37" s="28">
        <f>W37</f>
        <v>8762</v>
      </c>
      <c r="Y37" s="27">
        <f t="shared" si="9"/>
        <v>0.39328515642533329</v>
      </c>
      <c r="Z37" s="4">
        <v>368</v>
      </c>
      <c r="AA37" s="4">
        <v>369</v>
      </c>
      <c r="AB37" s="4">
        <v>370</v>
      </c>
      <c r="AC37" s="4">
        <v>370</v>
      </c>
      <c r="AD37" s="28">
        <f>AC37</f>
        <v>370</v>
      </c>
      <c r="AE37" s="27">
        <f t="shared" si="1"/>
        <v>1</v>
      </c>
      <c r="AF37" s="4">
        <v>6189</v>
      </c>
      <c r="AG37" s="4">
        <v>12414</v>
      </c>
      <c r="AH37" s="4">
        <v>18239</v>
      </c>
      <c r="AI37" s="4">
        <v>19961</v>
      </c>
      <c r="AJ37" s="28">
        <f>AI37</f>
        <v>19961</v>
      </c>
      <c r="AK37" s="27">
        <f t="shared" si="2"/>
        <v>0.89595583284707569</v>
      </c>
      <c r="AL37" s="4">
        <v>337</v>
      </c>
      <c r="AM37" s="4">
        <v>337</v>
      </c>
      <c r="AN37" s="4">
        <v>337</v>
      </c>
      <c r="AO37" s="4">
        <v>337</v>
      </c>
      <c r="AP37" s="28">
        <f>AO37</f>
        <v>337</v>
      </c>
      <c r="AQ37" s="27">
        <f t="shared" si="3"/>
        <v>0.91081081081081083</v>
      </c>
      <c r="AR37" s="4">
        <v>990</v>
      </c>
      <c r="AS37" s="4">
        <v>1968</v>
      </c>
      <c r="AT37" s="4">
        <v>3040</v>
      </c>
      <c r="AU37" s="4">
        <v>3264</v>
      </c>
      <c r="AV37" s="28">
        <f>AU37</f>
        <v>3264</v>
      </c>
      <c r="AW37" s="27">
        <f t="shared" si="4"/>
        <v>0.14650567799272857</v>
      </c>
      <c r="AX37" s="4">
        <v>199</v>
      </c>
      <c r="AY37" s="4">
        <v>202</v>
      </c>
      <c r="AZ37" s="4">
        <v>202</v>
      </c>
      <c r="BA37" s="4">
        <v>202</v>
      </c>
      <c r="BB37" s="28">
        <f>BA37</f>
        <v>202</v>
      </c>
      <c r="BC37" s="27">
        <f t="shared" si="5"/>
        <v>0.54594594594594592</v>
      </c>
      <c r="BD37" s="4">
        <v>1739</v>
      </c>
      <c r="BE37" s="4">
        <v>3586</v>
      </c>
      <c r="BF37" s="4">
        <v>5442</v>
      </c>
      <c r="BG37" s="4">
        <v>6385</v>
      </c>
      <c r="BH37" s="28">
        <f>BG37</f>
        <v>6385</v>
      </c>
      <c r="BI37" s="27">
        <f t="shared" si="6"/>
        <v>0.28659275550967278</v>
      </c>
      <c r="BJ37" s="4">
        <v>0</v>
      </c>
      <c r="BK37" s="4">
        <v>0</v>
      </c>
      <c r="BL37" s="4">
        <v>0</v>
      </c>
      <c r="BM37" s="4">
        <v>0</v>
      </c>
      <c r="BN37" s="28">
        <f>BM37</f>
        <v>0</v>
      </c>
      <c r="BO37" s="27">
        <f t="shared" si="7"/>
        <v>0</v>
      </c>
      <c r="BP37" s="4">
        <v>39</v>
      </c>
      <c r="BQ37" s="4">
        <v>70</v>
      </c>
      <c r="BR37" s="4">
        <v>113</v>
      </c>
      <c r="BS37" s="4">
        <v>136</v>
      </c>
      <c r="BT37" s="28">
        <f>BS37</f>
        <v>136</v>
      </c>
      <c r="BU37" s="27">
        <f t="shared" si="8"/>
        <v>6.1044032496970239E-3</v>
      </c>
    </row>
    <row r="38" spans="1:73" x14ac:dyDescent="0.35">
      <c r="A38" s="13" t="s">
        <v>43</v>
      </c>
      <c r="B38" s="8">
        <v>5</v>
      </c>
      <c r="C38" s="18" t="s">
        <v>22</v>
      </c>
      <c r="D38" s="4">
        <v>107</v>
      </c>
      <c r="E38" s="4">
        <v>77</v>
      </c>
      <c r="F38" s="4">
        <v>55</v>
      </c>
      <c r="G38" s="4">
        <v>83</v>
      </c>
      <c r="H38" s="28">
        <f t="shared" si="10"/>
        <v>322</v>
      </c>
      <c r="I38" s="4">
        <v>3309</v>
      </c>
      <c r="J38" s="4">
        <v>8158</v>
      </c>
      <c r="K38" s="4">
        <v>16173</v>
      </c>
      <c r="L38" s="4">
        <v>186912</v>
      </c>
      <c r="M38" s="28">
        <f t="shared" si="11"/>
        <v>214552</v>
      </c>
      <c r="N38" s="4">
        <v>1</v>
      </c>
      <c r="O38" s="4">
        <v>14</v>
      </c>
      <c r="P38" s="4">
        <v>18</v>
      </c>
      <c r="Q38" s="4">
        <v>8</v>
      </c>
      <c r="R38" s="28">
        <f t="shared" si="12"/>
        <v>41</v>
      </c>
      <c r="S38" s="27">
        <f t="shared" si="0"/>
        <v>0.12732919254658384</v>
      </c>
      <c r="T38" s="4">
        <v>118</v>
      </c>
      <c r="U38" s="4">
        <v>5159</v>
      </c>
      <c r="V38" s="4">
        <v>5774</v>
      </c>
      <c r="W38" s="4">
        <v>3344</v>
      </c>
      <c r="X38" s="28">
        <f t="shared" si="13"/>
        <v>14395</v>
      </c>
      <c r="Y38" s="27">
        <f t="shared" si="9"/>
        <v>6.7093292069055524E-2</v>
      </c>
      <c r="Z38" s="4">
        <v>107</v>
      </c>
      <c r="AA38" s="4">
        <v>77</v>
      </c>
      <c r="AB38" s="4">
        <v>55</v>
      </c>
      <c r="AC38" s="4">
        <v>83</v>
      </c>
      <c r="AD38" s="28">
        <f t="shared" si="14"/>
        <v>322</v>
      </c>
      <c r="AE38" s="27">
        <f t="shared" si="1"/>
        <v>1</v>
      </c>
      <c r="AF38" s="4">
        <v>118</v>
      </c>
      <c r="AG38" s="4">
        <v>8158</v>
      </c>
      <c r="AH38" s="4">
        <v>16173</v>
      </c>
      <c r="AI38" s="4">
        <v>186912</v>
      </c>
      <c r="AJ38" s="28">
        <f t="shared" si="15"/>
        <v>211361</v>
      </c>
      <c r="AK38" s="27">
        <f t="shared" si="2"/>
        <v>0.98512714866326112</v>
      </c>
      <c r="AL38" s="4">
        <v>2</v>
      </c>
      <c r="AM38" s="4">
        <v>1</v>
      </c>
      <c r="AN38" s="4">
        <v>1</v>
      </c>
      <c r="AO38" s="4">
        <v>1</v>
      </c>
      <c r="AP38" s="28">
        <f t="shared" si="16"/>
        <v>5</v>
      </c>
      <c r="AQ38" s="27">
        <f t="shared" si="3"/>
        <v>1.5527950310559006E-2</v>
      </c>
      <c r="AR38" s="4">
        <v>582</v>
      </c>
      <c r="AS38" s="4">
        <v>1400</v>
      </c>
      <c r="AT38" s="4">
        <v>1536</v>
      </c>
      <c r="AU38" s="4">
        <v>747</v>
      </c>
      <c r="AV38" s="28">
        <f t="shared" si="17"/>
        <v>4265</v>
      </c>
      <c r="AW38" s="27">
        <f t="shared" si="4"/>
        <v>1.9878630821432566E-2</v>
      </c>
      <c r="AX38" s="4">
        <v>2</v>
      </c>
      <c r="AY38" s="4">
        <v>17</v>
      </c>
      <c r="AZ38" s="4">
        <v>27</v>
      </c>
      <c r="BA38" s="4">
        <v>70</v>
      </c>
      <c r="BB38" s="28">
        <f t="shared" si="18"/>
        <v>116</v>
      </c>
      <c r="BC38" s="27">
        <f t="shared" si="5"/>
        <v>0.36024844720496896</v>
      </c>
      <c r="BD38" s="4">
        <v>521</v>
      </c>
      <c r="BE38" s="4">
        <v>7483</v>
      </c>
      <c r="BF38" s="4">
        <v>8166</v>
      </c>
      <c r="BG38" s="4">
        <v>172535</v>
      </c>
      <c r="BH38" s="28">
        <f t="shared" si="19"/>
        <v>188705</v>
      </c>
      <c r="BI38" s="27">
        <f t="shared" si="6"/>
        <v>0.87953037025989034</v>
      </c>
      <c r="BJ38" s="4">
        <v>0</v>
      </c>
      <c r="BK38" s="4">
        <v>4</v>
      </c>
      <c r="BL38" s="4">
        <v>8</v>
      </c>
      <c r="BM38" s="4">
        <v>3</v>
      </c>
      <c r="BN38" s="28">
        <f t="shared" si="20"/>
        <v>15</v>
      </c>
      <c r="BO38" s="27">
        <f t="shared" si="7"/>
        <v>4.6583850931677016E-2</v>
      </c>
      <c r="BP38" s="4">
        <v>3</v>
      </c>
      <c r="BQ38" s="4">
        <v>1432</v>
      </c>
      <c r="BR38" s="4">
        <v>1633</v>
      </c>
      <c r="BS38" s="4">
        <v>674</v>
      </c>
      <c r="BT38" s="28">
        <f t="shared" si="21"/>
        <v>3742</v>
      </c>
      <c r="BU38" s="27">
        <f t="shared" si="8"/>
        <v>1.7440993325627353E-2</v>
      </c>
    </row>
    <row r="39" spans="1:73" x14ac:dyDescent="0.35">
      <c r="A39" s="13" t="s">
        <v>44</v>
      </c>
      <c r="B39" s="8">
        <v>5</v>
      </c>
      <c r="C39" s="18" t="s">
        <v>45</v>
      </c>
      <c r="D39" s="4">
        <v>521</v>
      </c>
      <c r="E39" s="4">
        <v>378</v>
      </c>
      <c r="F39" s="4">
        <v>292</v>
      </c>
      <c r="G39" s="4">
        <v>181</v>
      </c>
      <c r="H39" s="28">
        <f>G39</f>
        <v>181</v>
      </c>
      <c r="I39" s="4">
        <v>44556</v>
      </c>
      <c r="J39" s="4">
        <v>36402</v>
      </c>
      <c r="K39" s="4">
        <v>29305</v>
      </c>
      <c r="L39" s="4">
        <v>18805</v>
      </c>
      <c r="M39" s="28">
        <f>L39</f>
        <v>18805</v>
      </c>
      <c r="N39" s="4">
        <v>257</v>
      </c>
      <c r="O39" s="4">
        <v>187</v>
      </c>
      <c r="P39" s="4">
        <v>130</v>
      </c>
      <c r="Q39" s="4">
        <v>67</v>
      </c>
      <c r="R39" s="28">
        <f>Q39</f>
        <v>67</v>
      </c>
      <c r="S39" s="27">
        <f t="shared" si="0"/>
        <v>0.37016574585635359</v>
      </c>
      <c r="T39" s="4">
        <v>19772</v>
      </c>
      <c r="U39" s="4">
        <v>14221</v>
      </c>
      <c r="V39" s="4">
        <v>8680</v>
      </c>
      <c r="W39" s="4">
        <v>3243</v>
      </c>
      <c r="X39" s="28">
        <f>W39</f>
        <v>3243</v>
      </c>
      <c r="Y39" s="27">
        <f t="shared" si="9"/>
        <v>0.17245413453868652</v>
      </c>
      <c r="Z39" s="4">
        <v>521</v>
      </c>
      <c r="AA39" s="4">
        <v>378</v>
      </c>
      <c r="AB39" s="4">
        <v>292</v>
      </c>
      <c r="AC39" s="4">
        <v>181</v>
      </c>
      <c r="AD39" s="28">
        <f>AC39</f>
        <v>181</v>
      </c>
      <c r="AE39" s="27">
        <f t="shared" si="1"/>
        <v>1</v>
      </c>
      <c r="AF39" s="4">
        <v>44547</v>
      </c>
      <c r="AG39" s="4">
        <v>36395</v>
      </c>
      <c r="AH39" s="4">
        <v>29301</v>
      </c>
      <c r="AI39" s="4">
        <v>18800</v>
      </c>
      <c r="AJ39" s="28">
        <f>AI39</f>
        <v>18800</v>
      </c>
      <c r="AK39" s="27">
        <f t="shared" si="2"/>
        <v>0.99973411326774797</v>
      </c>
      <c r="AL39" s="4">
        <v>0</v>
      </c>
      <c r="AM39" s="4">
        <v>0</v>
      </c>
      <c r="AN39" s="4">
        <v>0</v>
      </c>
      <c r="AO39" s="4">
        <v>0</v>
      </c>
      <c r="AP39" s="28">
        <f>AO39</f>
        <v>0</v>
      </c>
      <c r="AQ39" s="27">
        <f t="shared" si="3"/>
        <v>0</v>
      </c>
      <c r="AR39" s="4">
        <v>0</v>
      </c>
      <c r="AS39" s="4">
        <v>0</v>
      </c>
      <c r="AT39" s="4">
        <v>0</v>
      </c>
      <c r="AU39" s="4">
        <v>0</v>
      </c>
      <c r="AV39" s="28">
        <f>AU39</f>
        <v>0</v>
      </c>
      <c r="AW39" s="27">
        <f t="shared" si="4"/>
        <v>0</v>
      </c>
      <c r="AX39" s="4">
        <v>176</v>
      </c>
      <c r="AY39" s="4">
        <v>134</v>
      </c>
      <c r="AZ39" s="4">
        <v>210</v>
      </c>
      <c r="BA39" s="4">
        <v>140</v>
      </c>
      <c r="BB39" s="28">
        <f>BA39</f>
        <v>140</v>
      </c>
      <c r="BC39" s="27">
        <f t="shared" si="5"/>
        <v>0.77348066298342544</v>
      </c>
      <c r="BD39" s="4">
        <v>15245</v>
      </c>
      <c r="BE39" s="4">
        <v>14064</v>
      </c>
      <c r="BF39" s="4">
        <v>22163</v>
      </c>
      <c r="BG39" s="4">
        <v>11227</v>
      </c>
      <c r="BH39" s="28">
        <f>BG39</f>
        <v>11227</v>
      </c>
      <c r="BI39" s="27">
        <f t="shared" si="6"/>
        <v>0.59702206859877693</v>
      </c>
      <c r="BJ39" s="4">
        <v>351</v>
      </c>
      <c r="BK39" s="4">
        <v>253</v>
      </c>
      <c r="BL39" s="4">
        <v>131</v>
      </c>
      <c r="BM39" s="4">
        <v>159</v>
      </c>
      <c r="BN39" s="28">
        <f>BM39</f>
        <v>159</v>
      </c>
      <c r="BO39" s="27">
        <f t="shared" si="7"/>
        <v>0.87845303867403313</v>
      </c>
      <c r="BP39" s="4">
        <v>30872</v>
      </c>
      <c r="BQ39" s="4">
        <v>25851</v>
      </c>
      <c r="BR39" s="4">
        <v>8738</v>
      </c>
      <c r="BS39" s="4">
        <v>15875</v>
      </c>
      <c r="BT39" s="28">
        <f>BS39</f>
        <v>15875</v>
      </c>
      <c r="BU39" s="27">
        <f t="shared" si="8"/>
        <v>0.84419037490029247</v>
      </c>
    </row>
    <row r="40" spans="1:73" x14ac:dyDescent="0.35">
      <c r="A40" s="13" t="s">
        <v>46</v>
      </c>
      <c r="B40" s="8">
        <v>5</v>
      </c>
      <c r="C40" s="18" t="s">
        <v>24</v>
      </c>
      <c r="D40" s="4">
        <v>6</v>
      </c>
      <c r="E40" s="4">
        <v>10</v>
      </c>
      <c r="F40" s="4">
        <v>16</v>
      </c>
      <c r="G40" s="4">
        <v>17</v>
      </c>
      <c r="H40" s="28">
        <f>G40</f>
        <v>17</v>
      </c>
      <c r="I40" s="4">
        <v>7507</v>
      </c>
      <c r="J40" s="4">
        <v>12122</v>
      </c>
      <c r="K40" s="4">
        <v>17310</v>
      </c>
      <c r="L40" s="4">
        <v>19234</v>
      </c>
      <c r="M40" s="28">
        <f>L40</f>
        <v>19234</v>
      </c>
      <c r="N40" s="4">
        <v>3</v>
      </c>
      <c r="O40" s="4">
        <v>5</v>
      </c>
      <c r="P40" s="4">
        <v>5</v>
      </c>
      <c r="Q40" s="4">
        <v>5</v>
      </c>
      <c r="R40" s="28">
        <f>Q40</f>
        <v>5</v>
      </c>
      <c r="S40" s="27">
        <f t="shared" si="0"/>
        <v>0.29411764705882354</v>
      </c>
      <c r="T40" s="4">
        <v>1844</v>
      </c>
      <c r="U40" s="4">
        <v>3412</v>
      </c>
      <c r="V40" s="4">
        <v>5008</v>
      </c>
      <c r="W40" s="4">
        <v>5599</v>
      </c>
      <c r="X40" s="28">
        <f>W40</f>
        <v>5599</v>
      </c>
      <c r="Y40" s="27">
        <f t="shared" si="9"/>
        <v>0.29109909535198086</v>
      </c>
      <c r="Z40" s="4">
        <v>5</v>
      </c>
      <c r="AA40" s="4">
        <v>9</v>
      </c>
      <c r="AB40" s="4">
        <v>15</v>
      </c>
      <c r="AC40" s="4">
        <v>16</v>
      </c>
      <c r="AD40" s="28">
        <f>AC40</f>
        <v>16</v>
      </c>
      <c r="AE40" s="27">
        <f t="shared" si="1"/>
        <v>0.94117647058823528</v>
      </c>
      <c r="AF40" s="4">
        <v>6259</v>
      </c>
      <c r="AG40" s="4">
        <v>10925</v>
      </c>
      <c r="AH40" s="4">
        <v>16128</v>
      </c>
      <c r="AI40" s="4">
        <v>18082</v>
      </c>
      <c r="AJ40" s="28">
        <f>AI40</f>
        <v>18082</v>
      </c>
      <c r="AK40" s="27">
        <f t="shared" si="2"/>
        <v>0.94010606218155346</v>
      </c>
      <c r="AL40" s="4">
        <v>0</v>
      </c>
      <c r="AM40" s="4">
        <v>0</v>
      </c>
      <c r="AN40" s="4">
        <v>0</v>
      </c>
      <c r="AO40" s="4">
        <v>0</v>
      </c>
      <c r="AP40" s="28">
        <f>AO40</f>
        <v>0</v>
      </c>
      <c r="AQ40" s="27">
        <f t="shared" si="3"/>
        <v>0</v>
      </c>
      <c r="AR40" s="4">
        <v>315</v>
      </c>
      <c r="AS40" s="4">
        <v>595</v>
      </c>
      <c r="AT40" s="4">
        <v>857</v>
      </c>
      <c r="AU40" s="4">
        <v>1083</v>
      </c>
      <c r="AV40" s="28">
        <f>AU40</f>
        <v>1083</v>
      </c>
      <c r="AW40" s="27">
        <f t="shared" si="4"/>
        <v>5.6306540501195802E-2</v>
      </c>
      <c r="AX40" s="4">
        <v>1</v>
      </c>
      <c r="AY40" s="4">
        <v>1</v>
      </c>
      <c r="AZ40" s="4">
        <v>2</v>
      </c>
      <c r="BA40" s="4">
        <v>2</v>
      </c>
      <c r="BB40" s="28">
        <f>BA40</f>
        <v>2</v>
      </c>
      <c r="BC40" s="27">
        <f t="shared" si="5"/>
        <v>0.11764705882352941</v>
      </c>
      <c r="BD40" s="4">
        <v>1257</v>
      </c>
      <c r="BE40" s="4">
        <v>2165</v>
      </c>
      <c r="BF40" s="4">
        <v>3014</v>
      </c>
      <c r="BG40" s="4">
        <v>3336</v>
      </c>
      <c r="BH40" s="28">
        <f>BG40</f>
        <v>3336</v>
      </c>
      <c r="BI40" s="27">
        <f t="shared" si="6"/>
        <v>0.17344286159925132</v>
      </c>
      <c r="BJ40" s="4">
        <v>0</v>
      </c>
      <c r="BK40" s="4">
        <v>0</v>
      </c>
      <c r="BL40" s="4">
        <v>0</v>
      </c>
      <c r="BM40" s="4">
        <v>0</v>
      </c>
      <c r="BN40" s="28">
        <f>BM40</f>
        <v>0</v>
      </c>
      <c r="BO40" s="27">
        <f t="shared" si="7"/>
        <v>0</v>
      </c>
      <c r="BP40" s="4">
        <v>1</v>
      </c>
      <c r="BQ40" s="4">
        <v>2</v>
      </c>
      <c r="BR40" s="4">
        <v>3</v>
      </c>
      <c r="BS40" s="4">
        <v>3</v>
      </c>
      <c r="BT40" s="28">
        <f>BS40</f>
        <v>3</v>
      </c>
      <c r="BU40" s="27">
        <f t="shared" si="8"/>
        <v>1.5597379640220442E-4</v>
      </c>
    </row>
    <row r="41" spans="1:73" x14ac:dyDescent="0.35">
      <c r="A41" s="13" t="s">
        <v>47</v>
      </c>
      <c r="B41" s="8">
        <v>5</v>
      </c>
      <c r="C41" s="17" t="s">
        <v>22</v>
      </c>
      <c r="D41" s="4">
        <v>2837</v>
      </c>
      <c r="E41" s="4">
        <v>1567</v>
      </c>
      <c r="F41" s="4">
        <v>1269</v>
      </c>
      <c r="G41" s="4">
        <v>1034</v>
      </c>
      <c r="H41" s="28">
        <f t="shared" si="10"/>
        <v>6707</v>
      </c>
      <c r="I41" s="4">
        <v>73741</v>
      </c>
      <c r="J41" s="4">
        <v>73814</v>
      </c>
      <c r="K41" s="4">
        <v>92096</v>
      </c>
      <c r="L41" s="4">
        <v>3383</v>
      </c>
      <c r="M41" s="28">
        <f t="shared" si="11"/>
        <v>243034</v>
      </c>
      <c r="N41" s="4">
        <v>200</v>
      </c>
      <c r="O41" s="4">
        <v>33</v>
      </c>
      <c r="P41" s="4">
        <v>20</v>
      </c>
      <c r="Q41" s="4">
        <v>73</v>
      </c>
      <c r="R41" s="28">
        <f t="shared" si="12"/>
        <v>326</v>
      </c>
      <c r="S41" s="27">
        <f t="shared" si="0"/>
        <v>4.8605934098702848E-2</v>
      </c>
      <c r="T41" s="4">
        <v>900</v>
      </c>
      <c r="U41" s="4">
        <v>635</v>
      </c>
      <c r="V41" s="4">
        <v>735</v>
      </c>
      <c r="W41" s="4">
        <v>305</v>
      </c>
      <c r="X41" s="28">
        <f t="shared" si="13"/>
        <v>2575</v>
      </c>
      <c r="Y41" s="27">
        <f t="shared" si="9"/>
        <v>1.0595225359414732E-2</v>
      </c>
      <c r="Z41" s="4">
        <v>800</v>
      </c>
      <c r="AA41" s="4">
        <v>869</v>
      </c>
      <c r="AB41" s="4">
        <v>586</v>
      </c>
      <c r="AC41" s="4">
        <v>355</v>
      </c>
      <c r="AD41" s="28">
        <f t="shared" si="14"/>
        <v>2610</v>
      </c>
      <c r="AE41" s="27">
        <f t="shared" si="1"/>
        <v>0.38914566870433875</v>
      </c>
      <c r="AF41" s="4">
        <v>26000</v>
      </c>
      <c r="AG41" s="4">
        <v>51653</v>
      </c>
      <c r="AH41" s="4">
        <v>46865</v>
      </c>
      <c r="AI41" s="4">
        <v>3383</v>
      </c>
      <c r="AJ41" s="28">
        <f t="shared" si="15"/>
        <v>127901</v>
      </c>
      <c r="AK41" s="27">
        <f t="shared" si="2"/>
        <v>0.52626792959009849</v>
      </c>
      <c r="AL41" s="4">
        <v>350</v>
      </c>
      <c r="AM41" s="4">
        <v>254</v>
      </c>
      <c r="AN41" s="4">
        <v>195</v>
      </c>
      <c r="AO41" s="4">
        <v>247</v>
      </c>
      <c r="AP41" s="28">
        <f t="shared" si="16"/>
        <v>1046</v>
      </c>
      <c r="AQ41" s="27">
        <f t="shared" si="3"/>
        <v>0.15595646339645147</v>
      </c>
      <c r="AR41" s="4">
        <v>400</v>
      </c>
      <c r="AS41" s="4">
        <v>292</v>
      </c>
      <c r="AT41" s="4">
        <v>16670</v>
      </c>
      <c r="AU41" s="4">
        <v>1321</v>
      </c>
      <c r="AV41" s="28">
        <f t="shared" si="17"/>
        <v>18683</v>
      </c>
      <c r="AW41" s="27">
        <f t="shared" si="4"/>
        <v>7.6874017627163282E-2</v>
      </c>
      <c r="AX41" s="4">
        <v>80</v>
      </c>
      <c r="AY41" s="4">
        <v>16</v>
      </c>
      <c r="AZ41" s="4">
        <v>22</v>
      </c>
      <c r="BA41" s="4">
        <v>7</v>
      </c>
      <c r="BB41" s="28">
        <f t="shared" si="18"/>
        <v>125</v>
      </c>
      <c r="BC41" s="27">
        <f t="shared" si="5"/>
        <v>1.8637244669748025E-2</v>
      </c>
      <c r="BD41" s="4">
        <v>1900</v>
      </c>
      <c r="BE41" s="4">
        <v>2217</v>
      </c>
      <c r="BF41" s="4">
        <v>2698</v>
      </c>
      <c r="BG41" s="4">
        <v>948</v>
      </c>
      <c r="BH41" s="28">
        <f t="shared" si="19"/>
        <v>7763</v>
      </c>
      <c r="BI41" s="27">
        <f t="shared" si="6"/>
        <v>3.1942032801994785E-2</v>
      </c>
      <c r="BJ41" s="4">
        <v>0</v>
      </c>
      <c r="BK41" s="4">
        <v>0</v>
      </c>
      <c r="BL41" s="4">
        <v>277</v>
      </c>
      <c r="BM41" s="4">
        <v>91</v>
      </c>
      <c r="BN41" s="28">
        <f t="shared" si="20"/>
        <v>368</v>
      </c>
      <c r="BO41" s="27">
        <f t="shared" si="7"/>
        <v>5.4868048307738185E-2</v>
      </c>
      <c r="BP41" s="4">
        <v>0</v>
      </c>
      <c r="BQ41" s="4">
        <v>0</v>
      </c>
      <c r="BR41" s="4">
        <v>25436</v>
      </c>
      <c r="BS41" s="4">
        <v>1680</v>
      </c>
      <c r="BT41" s="28">
        <f t="shared" si="21"/>
        <v>27116</v>
      </c>
      <c r="BU41" s="27">
        <f t="shared" si="8"/>
        <v>0.1115728663479184</v>
      </c>
    </row>
    <row r="42" spans="1:73" x14ac:dyDescent="0.35">
      <c r="A42" s="13" t="s">
        <v>48</v>
      </c>
      <c r="B42" s="8">
        <v>5</v>
      </c>
      <c r="C42" s="18" t="s">
        <v>22</v>
      </c>
      <c r="D42" s="4">
        <v>289</v>
      </c>
      <c r="E42" s="4">
        <v>380</v>
      </c>
      <c r="F42" s="4">
        <v>178</v>
      </c>
      <c r="G42" s="4">
        <v>509</v>
      </c>
      <c r="H42" s="28">
        <f t="shared" si="10"/>
        <v>1356</v>
      </c>
      <c r="I42" s="4">
        <v>734</v>
      </c>
      <c r="J42" s="4">
        <v>752</v>
      </c>
      <c r="K42" s="4">
        <v>736</v>
      </c>
      <c r="L42" s="4">
        <v>2103</v>
      </c>
      <c r="M42" s="28">
        <f t="shared" si="11"/>
        <v>4325</v>
      </c>
      <c r="N42" s="4">
        <v>14</v>
      </c>
      <c r="O42" s="4">
        <v>22</v>
      </c>
      <c r="P42" s="4">
        <v>20</v>
      </c>
      <c r="Q42" s="4">
        <v>34</v>
      </c>
      <c r="R42" s="28">
        <f t="shared" si="12"/>
        <v>90</v>
      </c>
      <c r="S42" s="27">
        <f t="shared" si="0"/>
        <v>6.637168141592921E-2</v>
      </c>
      <c r="T42" s="4">
        <v>97</v>
      </c>
      <c r="U42" s="4">
        <v>57</v>
      </c>
      <c r="V42" s="4">
        <v>70</v>
      </c>
      <c r="W42" s="4">
        <v>192</v>
      </c>
      <c r="X42" s="28">
        <f t="shared" si="13"/>
        <v>416</v>
      </c>
      <c r="Y42" s="27">
        <f t="shared" si="9"/>
        <v>9.618497109826589E-2</v>
      </c>
      <c r="Z42" s="4">
        <v>289</v>
      </c>
      <c r="AA42" s="4">
        <v>380</v>
      </c>
      <c r="AB42" s="4">
        <v>178</v>
      </c>
      <c r="AC42" s="4">
        <v>509</v>
      </c>
      <c r="AD42" s="28">
        <f t="shared" si="14"/>
        <v>1356</v>
      </c>
      <c r="AE42" s="27">
        <f t="shared" si="1"/>
        <v>1</v>
      </c>
      <c r="AF42" s="4">
        <v>734</v>
      </c>
      <c r="AG42" s="4">
        <v>752</v>
      </c>
      <c r="AH42" s="4">
        <v>736</v>
      </c>
      <c r="AI42" s="4">
        <v>2103</v>
      </c>
      <c r="AJ42" s="28">
        <f t="shared" si="15"/>
        <v>4325</v>
      </c>
      <c r="AK42" s="27">
        <f t="shared" si="2"/>
        <v>1</v>
      </c>
      <c r="AL42" s="4">
        <v>228</v>
      </c>
      <c r="AM42" s="4">
        <v>281</v>
      </c>
      <c r="AN42" s="4">
        <v>103</v>
      </c>
      <c r="AO42" s="4">
        <v>414</v>
      </c>
      <c r="AP42" s="28">
        <f t="shared" si="16"/>
        <v>1026</v>
      </c>
      <c r="AQ42" s="27">
        <f t="shared" si="3"/>
        <v>0.75663716814159288</v>
      </c>
      <c r="AR42" s="4">
        <v>151</v>
      </c>
      <c r="AS42" s="4">
        <v>90</v>
      </c>
      <c r="AT42" s="4">
        <v>115</v>
      </c>
      <c r="AU42" s="4">
        <v>321</v>
      </c>
      <c r="AV42" s="28">
        <f t="shared" si="17"/>
        <v>677</v>
      </c>
      <c r="AW42" s="27">
        <f t="shared" si="4"/>
        <v>0.15653179190751446</v>
      </c>
      <c r="AX42" s="4">
        <v>256</v>
      </c>
      <c r="AY42" s="4">
        <v>314</v>
      </c>
      <c r="AZ42" s="4">
        <v>126</v>
      </c>
      <c r="BA42" s="4">
        <v>438</v>
      </c>
      <c r="BB42" s="28">
        <f t="shared" si="18"/>
        <v>1134</v>
      </c>
      <c r="BC42" s="27">
        <f t="shared" si="5"/>
        <v>0.83628318584070793</v>
      </c>
      <c r="BD42" s="4">
        <v>139</v>
      </c>
      <c r="BE42" s="4">
        <v>81</v>
      </c>
      <c r="BF42" s="4">
        <v>84</v>
      </c>
      <c r="BG42" s="4">
        <v>347</v>
      </c>
      <c r="BH42" s="28">
        <f t="shared" si="19"/>
        <v>651</v>
      </c>
      <c r="BI42" s="27">
        <f t="shared" si="6"/>
        <v>0.15052023121387284</v>
      </c>
      <c r="BJ42" s="4">
        <v>289</v>
      </c>
      <c r="BK42" s="4">
        <v>380</v>
      </c>
      <c r="BL42" s="4">
        <v>178</v>
      </c>
      <c r="BM42" s="4">
        <v>509</v>
      </c>
      <c r="BN42" s="28">
        <f t="shared" si="20"/>
        <v>1356</v>
      </c>
      <c r="BO42" s="27">
        <f t="shared" si="7"/>
        <v>1</v>
      </c>
      <c r="BP42" s="4">
        <v>361</v>
      </c>
      <c r="BQ42" s="4">
        <v>268</v>
      </c>
      <c r="BR42" s="4">
        <v>336</v>
      </c>
      <c r="BS42" s="4">
        <v>987</v>
      </c>
      <c r="BT42" s="28">
        <f t="shared" si="21"/>
        <v>1952</v>
      </c>
      <c r="BU42" s="27">
        <f t="shared" si="8"/>
        <v>0.45132947976878612</v>
      </c>
    </row>
    <row r="43" spans="1:73" x14ac:dyDescent="0.35">
      <c r="A43" s="13" t="s">
        <v>49</v>
      </c>
      <c r="B43" s="8">
        <v>5</v>
      </c>
      <c r="C43" s="18" t="s">
        <v>22</v>
      </c>
      <c r="D43" s="4">
        <v>107</v>
      </c>
      <c r="E43" s="4">
        <v>96</v>
      </c>
      <c r="F43" s="4">
        <v>60</v>
      </c>
      <c r="G43" s="4">
        <v>66</v>
      </c>
      <c r="H43" s="28">
        <f t="shared" si="10"/>
        <v>329</v>
      </c>
      <c r="I43" s="4">
        <v>0</v>
      </c>
      <c r="J43" s="4">
        <v>16919</v>
      </c>
      <c r="K43" s="4">
        <v>14381</v>
      </c>
      <c r="L43" s="4">
        <v>18445</v>
      </c>
      <c r="M43" s="28">
        <f t="shared" si="11"/>
        <v>49745</v>
      </c>
      <c r="N43" s="4">
        <v>32</v>
      </c>
      <c r="O43" s="4">
        <v>27</v>
      </c>
      <c r="P43" s="4">
        <v>19</v>
      </c>
      <c r="Q43" s="4">
        <v>21</v>
      </c>
      <c r="R43" s="28">
        <f t="shared" si="12"/>
        <v>99</v>
      </c>
      <c r="S43" s="27">
        <f t="shared" si="0"/>
        <v>0.30091185410334348</v>
      </c>
      <c r="T43" s="4">
        <v>4952</v>
      </c>
      <c r="U43" s="4">
        <v>3382</v>
      </c>
      <c r="V43" s="4">
        <v>3701</v>
      </c>
      <c r="W43" s="4">
        <v>4442</v>
      </c>
      <c r="X43" s="28">
        <f t="shared" si="13"/>
        <v>16477</v>
      </c>
      <c r="Y43" s="27">
        <f t="shared" si="9"/>
        <v>0.33122926927329382</v>
      </c>
      <c r="Z43" s="4">
        <v>91</v>
      </c>
      <c r="AA43" s="4">
        <v>96</v>
      </c>
      <c r="AB43" s="4">
        <v>59</v>
      </c>
      <c r="AC43" s="4">
        <v>66</v>
      </c>
      <c r="AD43" s="28">
        <f t="shared" si="14"/>
        <v>312</v>
      </c>
      <c r="AE43" s="27">
        <f t="shared" si="1"/>
        <v>0.94832826747720367</v>
      </c>
      <c r="AF43" s="4">
        <v>17315</v>
      </c>
      <c r="AG43" s="4">
        <v>16811</v>
      </c>
      <c r="AH43" s="4">
        <v>14334</v>
      </c>
      <c r="AI43" s="4">
        <v>18420</v>
      </c>
      <c r="AJ43" s="28">
        <f t="shared" si="15"/>
        <v>66880</v>
      </c>
      <c r="AK43" s="27">
        <f t="shared" si="2"/>
        <v>1.3444567293195295</v>
      </c>
      <c r="AL43" s="4">
        <v>27</v>
      </c>
      <c r="AM43" s="4">
        <v>15</v>
      </c>
      <c r="AN43" s="4">
        <v>0</v>
      </c>
      <c r="AO43" s="4">
        <v>0</v>
      </c>
      <c r="AP43" s="28">
        <f t="shared" si="16"/>
        <v>42</v>
      </c>
      <c r="AQ43" s="27">
        <f t="shared" si="3"/>
        <v>0.1276595744680851</v>
      </c>
      <c r="AR43" s="4">
        <v>2826</v>
      </c>
      <c r="AS43" s="4">
        <v>2453</v>
      </c>
      <c r="AT43" s="4">
        <v>0</v>
      </c>
      <c r="AU43" s="4">
        <v>0</v>
      </c>
      <c r="AV43" s="28">
        <f t="shared" si="17"/>
        <v>5279</v>
      </c>
      <c r="AW43" s="27">
        <f t="shared" si="4"/>
        <v>0.10612121821288571</v>
      </c>
      <c r="AX43" s="4">
        <v>82</v>
      </c>
      <c r="AY43" s="4">
        <v>63</v>
      </c>
      <c r="AZ43" s="4">
        <v>38</v>
      </c>
      <c r="BA43" s="4">
        <v>37</v>
      </c>
      <c r="BB43" s="28">
        <f t="shared" si="18"/>
        <v>220</v>
      </c>
      <c r="BC43" s="27">
        <f t="shared" si="5"/>
        <v>0.66869300911854102</v>
      </c>
      <c r="BD43" s="4">
        <v>15358</v>
      </c>
      <c r="BE43" s="4">
        <v>10792</v>
      </c>
      <c r="BF43" s="4">
        <v>7331</v>
      </c>
      <c r="BG43" s="4">
        <v>8289</v>
      </c>
      <c r="BH43" s="28">
        <f t="shared" si="19"/>
        <v>41770</v>
      </c>
      <c r="BI43" s="27">
        <f t="shared" si="6"/>
        <v>0.83968238013870744</v>
      </c>
      <c r="BJ43" s="4">
        <v>56</v>
      </c>
      <c r="BK43" s="4">
        <v>67</v>
      </c>
      <c r="BL43" s="4">
        <v>0</v>
      </c>
      <c r="BM43" s="4">
        <v>0</v>
      </c>
      <c r="BN43" s="28">
        <f t="shared" si="20"/>
        <v>123</v>
      </c>
      <c r="BO43" s="27">
        <f t="shared" si="7"/>
        <v>0.37386018237082069</v>
      </c>
      <c r="BP43" s="4">
        <v>10351</v>
      </c>
      <c r="BQ43" s="4">
        <v>12234</v>
      </c>
      <c r="BR43" s="4">
        <v>0</v>
      </c>
      <c r="BS43" s="4">
        <v>0</v>
      </c>
      <c r="BT43" s="28">
        <f t="shared" si="21"/>
        <v>22585</v>
      </c>
      <c r="BU43" s="27">
        <f t="shared" si="8"/>
        <v>0.4540154789426073</v>
      </c>
    </row>
    <row r="44" spans="1:73" x14ac:dyDescent="0.35">
      <c r="A44" s="13" t="s">
        <v>50</v>
      </c>
      <c r="B44" s="8">
        <v>5</v>
      </c>
      <c r="C44" s="18" t="s">
        <v>22</v>
      </c>
      <c r="D44" s="4">
        <v>107</v>
      </c>
      <c r="E44" s="4">
        <v>130</v>
      </c>
      <c r="F44" s="4">
        <v>298</v>
      </c>
      <c r="G44" s="4">
        <v>776</v>
      </c>
      <c r="H44" s="28">
        <f t="shared" si="10"/>
        <v>1311</v>
      </c>
      <c r="I44" s="4">
        <v>16934</v>
      </c>
      <c r="J44" s="4">
        <v>17656</v>
      </c>
      <c r="K44" s="4">
        <v>75036</v>
      </c>
      <c r="L44" s="4">
        <v>136085</v>
      </c>
      <c r="M44" s="28">
        <f t="shared" si="11"/>
        <v>245711</v>
      </c>
      <c r="N44" s="4">
        <v>42</v>
      </c>
      <c r="O44" s="4">
        <v>57</v>
      </c>
      <c r="P44" s="4">
        <v>66</v>
      </c>
      <c r="Q44" s="4">
        <v>230</v>
      </c>
      <c r="R44" s="28">
        <f t="shared" si="12"/>
        <v>395</v>
      </c>
      <c r="S44" s="27">
        <f t="shared" si="0"/>
        <v>0.30129672006102209</v>
      </c>
      <c r="T44" s="4">
        <v>6878</v>
      </c>
      <c r="U44" s="4">
        <v>6660</v>
      </c>
      <c r="V44" s="4">
        <v>7941</v>
      </c>
      <c r="W44" s="4">
        <v>8402</v>
      </c>
      <c r="X44" s="28">
        <f t="shared" si="13"/>
        <v>29881</v>
      </c>
      <c r="Y44" s="27">
        <f t="shared" si="9"/>
        <v>0.12161034711510676</v>
      </c>
      <c r="Z44" s="4">
        <v>48</v>
      </c>
      <c r="AA44" s="4">
        <v>64</v>
      </c>
      <c r="AB44" s="4">
        <v>73</v>
      </c>
      <c r="AC44" s="4">
        <v>210</v>
      </c>
      <c r="AD44" s="28">
        <f t="shared" si="14"/>
        <v>395</v>
      </c>
      <c r="AE44" s="27">
        <f t="shared" si="1"/>
        <v>0.30129672006102209</v>
      </c>
      <c r="AF44" s="4">
        <v>7651</v>
      </c>
      <c r="AG44" s="4">
        <v>7445</v>
      </c>
      <c r="AH44" s="4">
        <v>8955</v>
      </c>
      <c r="AI44" s="4">
        <v>10023</v>
      </c>
      <c r="AJ44" s="28">
        <f t="shared" si="15"/>
        <v>34074</v>
      </c>
      <c r="AK44" s="27">
        <f t="shared" si="2"/>
        <v>0.13867511019042697</v>
      </c>
      <c r="AL44" s="4">
        <v>3</v>
      </c>
      <c r="AM44" s="4">
        <v>7</v>
      </c>
      <c r="AN44" s="4">
        <v>7</v>
      </c>
      <c r="AO44" s="4">
        <v>3</v>
      </c>
      <c r="AP44" s="28">
        <f t="shared" si="16"/>
        <v>20</v>
      </c>
      <c r="AQ44" s="27">
        <f t="shared" si="3"/>
        <v>1.5255530129672006E-2</v>
      </c>
      <c r="AR44" s="4">
        <v>660</v>
      </c>
      <c r="AS44" s="4">
        <v>484</v>
      </c>
      <c r="AT44" s="4">
        <v>491</v>
      </c>
      <c r="AU44" s="4">
        <v>187</v>
      </c>
      <c r="AV44" s="28">
        <f t="shared" si="17"/>
        <v>1822</v>
      </c>
      <c r="AW44" s="27">
        <f t="shared" si="4"/>
        <v>7.4152154360203658E-3</v>
      </c>
      <c r="AX44" s="4">
        <v>21</v>
      </c>
      <c r="AY44" s="4">
        <v>24</v>
      </c>
      <c r="AZ44" s="4">
        <v>28</v>
      </c>
      <c r="BA44" s="4">
        <v>108</v>
      </c>
      <c r="BB44" s="28">
        <f t="shared" si="18"/>
        <v>181</v>
      </c>
      <c r="BC44" s="27">
        <f t="shared" si="5"/>
        <v>0.13806254767353165</v>
      </c>
      <c r="BD44" s="4">
        <v>2655</v>
      </c>
      <c r="BE44" s="4">
        <v>1999</v>
      </c>
      <c r="BF44" s="4">
        <v>2356</v>
      </c>
      <c r="BG44" s="4">
        <v>1794</v>
      </c>
      <c r="BH44" s="28">
        <f t="shared" si="19"/>
        <v>8804</v>
      </c>
      <c r="BI44" s="27">
        <f t="shared" si="6"/>
        <v>3.5830711689749342E-2</v>
      </c>
      <c r="BJ44" s="4">
        <v>0</v>
      </c>
      <c r="BK44" s="4">
        <v>0</v>
      </c>
      <c r="BL44" s="4">
        <v>0</v>
      </c>
      <c r="BM44" s="4">
        <v>0</v>
      </c>
      <c r="BN44" s="28">
        <f t="shared" si="20"/>
        <v>0</v>
      </c>
      <c r="BO44" s="27">
        <f t="shared" si="7"/>
        <v>0</v>
      </c>
      <c r="BP44" s="4">
        <v>10</v>
      </c>
      <c r="BQ44" s="4">
        <v>12</v>
      </c>
      <c r="BR44" s="4">
        <v>2</v>
      </c>
      <c r="BS44" s="4">
        <v>1</v>
      </c>
      <c r="BT44" s="28">
        <f t="shared" si="21"/>
        <v>25</v>
      </c>
      <c r="BU44" s="27">
        <f t="shared" si="8"/>
        <v>1.0174554659742543E-4</v>
      </c>
    </row>
    <row r="45" spans="1:73" x14ac:dyDescent="0.35">
      <c r="A45" s="13" t="s">
        <v>51</v>
      </c>
      <c r="B45" s="8">
        <v>5</v>
      </c>
      <c r="C45" s="18" t="s">
        <v>45</v>
      </c>
      <c r="D45" s="4">
        <v>366</v>
      </c>
      <c r="E45" s="4">
        <v>293</v>
      </c>
      <c r="F45" s="4">
        <v>259</v>
      </c>
      <c r="G45" s="4">
        <v>202</v>
      </c>
      <c r="H45" s="28">
        <f>G45</f>
        <v>202</v>
      </c>
      <c r="I45" s="4">
        <v>28768</v>
      </c>
      <c r="J45" s="4">
        <v>26597</v>
      </c>
      <c r="K45" s="4">
        <v>23545</v>
      </c>
      <c r="L45" s="4">
        <v>18103</v>
      </c>
      <c r="M45" s="28">
        <f>L45</f>
        <v>18103</v>
      </c>
      <c r="N45" s="4">
        <v>254</v>
      </c>
      <c r="O45" s="4">
        <v>211</v>
      </c>
      <c r="P45" s="4">
        <v>189</v>
      </c>
      <c r="Q45" s="4">
        <v>159</v>
      </c>
      <c r="R45" s="28">
        <f>Q45</f>
        <v>159</v>
      </c>
      <c r="S45" s="27">
        <f t="shared" si="0"/>
        <v>0.78712871287128716</v>
      </c>
      <c r="T45" s="4">
        <v>8046</v>
      </c>
      <c r="U45" s="4">
        <v>7989</v>
      </c>
      <c r="V45" s="4">
        <v>7380</v>
      </c>
      <c r="W45" s="4">
        <v>5458</v>
      </c>
      <c r="X45" s="28">
        <f>W45</f>
        <v>5458</v>
      </c>
      <c r="Y45" s="27">
        <f t="shared" si="9"/>
        <v>0.30149698944926256</v>
      </c>
      <c r="Z45" s="4">
        <v>362</v>
      </c>
      <c r="AA45" s="4">
        <v>291</v>
      </c>
      <c r="AB45" s="4">
        <v>258</v>
      </c>
      <c r="AC45" s="4">
        <v>201</v>
      </c>
      <c r="AD45" s="28">
        <f>AC45</f>
        <v>201</v>
      </c>
      <c r="AE45" s="27">
        <f t="shared" si="1"/>
        <v>0.99504950495049505</v>
      </c>
      <c r="AF45" s="4">
        <v>27473</v>
      </c>
      <c r="AG45" s="4">
        <v>25443</v>
      </c>
      <c r="AH45" s="4">
        <v>22491</v>
      </c>
      <c r="AI45" s="4">
        <v>17359</v>
      </c>
      <c r="AJ45" s="28">
        <f>AI45</f>
        <v>17359</v>
      </c>
      <c r="AK45" s="27">
        <f t="shared" si="2"/>
        <v>0.95890183947412033</v>
      </c>
      <c r="AL45" s="4">
        <v>11</v>
      </c>
      <c r="AM45" s="4">
        <v>7</v>
      </c>
      <c r="AN45" s="4">
        <v>7</v>
      </c>
      <c r="AO45" s="4">
        <v>1</v>
      </c>
      <c r="AP45" s="28">
        <f>AO45</f>
        <v>1</v>
      </c>
      <c r="AQ45" s="27">
        <f t="shared" si="3"/>
        <v>4.9504950495049506E-3</v>
      </c>
      <c r="AR45" s="4">
        <v>1487</v>
      </c>
      <c r="AS45" s="4">
        <v>1413</v>
      </c>
      <c r="AT45" s="4">
        <v>1282</v>
      </c>
      <c r="AU45" s="4">
        <v>932</v>
      </c>
      <c r="AV45" s="28">
        <f>AU45</f>
        <v>932</v>
      </c>
      <c r="AW45" s="27">
        <f t="shared" si="4"/>
        <v>5.1483179583494451E-2</v>
      </c>
      <c r="AX45" s="4">
        <v>251</v>
      </c>
      <c r="AY45" s="4">
        <v>187</v>
      </c>
      <c r="AZ45" s="4">
        <v>164</v>
      </c>
      <c r="BA45" s="4">
        <v>110</v>
      </c>
      <c r="BB45" s="28">
        <f>BA45</f>
        <v>110</v>
      </c>
      <c r="BC45" s="27">
        <f t="shared" si="5"/>
        <v>0.54455445544554459</v>
      </c>
      <c r="BD45" s="4">
        <v>7203</v>
      </c>
      <c r="BE45" s="4">
        <v>6094</v>
      </c>
      <c r="BF45" s="4">
        <v>5377</v>
      </c>
      <c r="BG45" s="4">
        <v>4653</v>
      </c>
      <c r="BH45" s="28">
        <f>BG45</f>
        <v>4653</v>
      </c>
      <c r="BI45" s="27">
        <f t="shared" si="6"/>
        <v>0.25702922167596531</v>
      </c>
      <c r="BJ45" s="4">
        <v>350</v>
      </c>
      <c r="BK45" s="4">
        <v>286</v>
      </c>
      <c r="BL45" s="4">
        <v>252</v>
      </c>
      <c r="BM45" s="4">
        <v>192</v>
      </c>
      <c r="BN45" s="28">
        <f>BM45</f>
        <v>192</v>
      </c>
      <c r="BO45" s="27">
        <f t="shared" si="7"/>
        <v>0.95049504950495045</v>
      </c>
      <c r="BP45" s="4">
        <v>22735</v>
      </c>
      <c r="BQ45" s="4">
        <v>21854</v>
      </c>
      <c r="BR45" s="4">
        <v>19683</v>
      </c>
      <c r="BS45" s="4">
        <v>15068</v>
      </c>
      <c r="BT45" s="28">
        <f>BS45</f>
        <v>15068</v>
      </c>
      <c r="BU45" s="27">
        <f t="shared" si="8"/>
        <v>0.83234822957520849</v>
      </c>
    </row>
    <row r="46" spans="1:73" x14ac:dyDescent="0.35">
      <c r="A46" s="13" t="s">
        <v>52</v>
      </c>
      <c r="B46" s="8">
        <v>5</v>
      </c>
      <c r="C46" s="17" t="s">
        <v>22</v>
      </c>
      <c r="D46" s="4">
        <v>14</v>
      </c>
      <c r="E46" s="4">
        <v>50</v>
      </c>
      <c r="F46" s="4">
        <v>10</v>
      </c>
      <c r="G46" s="4">
        <v>3</v>
      </c>
      <c r="H46" s="28">
        <f t="shared" si="10"/>
        <v>77</v>
      </c>
      <c r="I46" s="4">
        <v>7256</v>
      </c>
      <c r="J46" s="4">
        <v>6375</v>
      </c>
      <c r="K46" s="4">
        <v>2376</v>
      </c>
      <c r="L46" s="4">
        <v>761</v>
      </c>
      <c r="M46" s="28">
        <f t="shared" si="11"/>
        <v>16768</v>
      </c>
      <c r="N46" s="4">
        <v>1</v>
      </c>
      <c r="O46" s="4">
        <v>8</v>
      </c>
      <c r="P46" s="4">
        <v>0</v>
      </c>
      <c r="Q46" s="4">
        <v>0</v>
      </c>
      <c r="R46" s="28">
        <f t="shared" si="12"/>
        <v>9</v>
      </c>
      <c r="S46" s="27">
        <f t="shared" si="0"/>
        <v>0.11688311688311688</v>
      </c>
      <c r="T46" s="4">
        <v>396</v>
      </c>
      <c r="U46" s="4">
        <v>499</v>
      </c>
      <c r="V46" s="4">
        <v>566</v>
      </c>
      <c r="W46" s="4">
        <v>178</v>
      </c>
      <c r="X46" s="28">
        <f t="shared" si="13"/>
        <v>1639</v>
      </c>
      <c r="Y46" s="27">
        <f t="shared" si="9"/>
        <v>9.7745706106870223E-2</v>
      </c>
      <c r="Z46" s="4">
        <v>6</v>
      </c>
      <c r="AA46" s="4">
        <v>24</v>
      </c>
      <c r="AB46" s="4">
        <v>10</v>
      </c>
      <c r="AC46" s="4">
        <v>3</v>
      </c>
      <c r="AD46" s="28">
        <f t="shared" si="14"/>
        <v>43</v>
      </c>
      <c r="AE46" s="27">
        <f t="shared" si="1"/>
        <v>0.55844155844155841</v>
      </c>
      <c r="AF46" s="4">
        <v>1387</v>
      </c>
      <c r="AG46" s="4">
        <v>1390</v>
      </c>
      <c r="AH46" s="4">
        <v>1888</v>
      </c>
      <c r="AI46" s="4">
        <v>241</v>
      </c>
      <c r="AJ46" s="28">
        <f t="shared" si="15"/>
        <v>4906</v>
      </c>
      <c r="AK46" s="27">
        <f t="shared" si="2"/>
        <v>0.29258110687022904</v>
      </c>
      <c r="AL46" s="4">
        <v>0</v>
      </c>
      <c r="AM46" s="4">
        <v>0</v>
      </c>
      <c r="AN46" s="4">
        <v>2</v>
      </c>
      <c r="AO46" s="4">
        <v>0</v>
      </c>
      <c r="AP46" s="28">
        <f t="shared" si="16"/>
        <v>2</v>
      </c>
      <c r="AQ46" s="27">
        <f t="shared" si="3"/>
        <v>2.5974025974025976E-2</v>
      </c>
      <c r="AR46" s="4">
        <v>5</v>
      </c>
      <c r="AS46" s="4">
        <v>5</v>
      </c>
      <c r="AT46" s="4">
        <v>15</v>
      </c>
      <c r="AU46" s="4">
        <v>8</v>
      </c>
      <c r="AV46" s="28">
        <f t="shared" si="17"/>
        <v>33</v>
      </c>
      <c r="AW46" s="27">
        <f t="shared" si="4"/>
        <v>1.968034351145038E-3</v>
      </c>
      <c r="AX46" s="4">
        <v>0</v>
      </c>
      <c r="AY46" s="4">
        <v>0</v>
      </c>
      <c r="AZ46" s="4">
        <v>1</v>
      </c>
      <c r="BA46" s="4">
        <v>0</v>
      </c>
      <c r="BB46" s="28">
        <f t="shared" si="18"/>
        <v>1</v>
      </c>
      <c r="BC46" s="27">
        <f t="shared" si="5"/>
        <v>1.2987012987012988E-2</v>
      </c>
      <c r="BD46" s="4">
        <v>219</v>
      </c>
      <c r="BE46" s="4">
        <v>190</v>
      </c>
      <c r="BF46" s="4">
        <v>223</v>
      </c>
      <c r="BG46" s="4">
        <v>19</v>
      </c>
      <c r="BH46" s="28">
        <f t="shared" si="19"/>
        <v>651</v>
      </c>
      <c r="BI46" s="27">
        <f t="shared" si="6"/>
        <v>3.8823950381679392E-2</v>
      </c>
      <c r="BJ46" s="4">
        <v>2</v>
      </c>
      <c r="BK46" s="4">
        <v>5</v>
      </c>
      <c r="BL46" s="4">
        <v>0</v>
      </c>
      <c r="BM46" s="4">
        <v>0</v>
      </c>
      <c r="BN46" s="28">
        <f t="shared" si="20"/>
        <v>7</v>
      </c>
      <c r="BO46" s="27">
        <f t="shared" si="7"/>
        <v>9.0909090909090912E-2</v>
      </c>
      <c r="BP46" s="4">
        <v>498</v>
      </c>
      <c r="BQ46" s="4">
        <v>911</v>
      </c>
      <c r="BR46" s="4">
        <v>241</v>
      </c>
      <c r="BS46" s="4">
        <v>10</v>
      </c>
      <c r="BT46" s="28">
        <f t="shared" si="21"/>
        <v>1660</v>
      </c>
      <c r="BU46" s="27">
        <f t="shared" si="8"/>
        <v>9.8998091603053437E-2</v>
      </c>
    </row>
    <row r="47" spans="1:73" x14ac:dyDescent="0.35">
      <c r="A47" s="13" t="s">
        <v>53</v>
      </c>
      <c r="B47" s="9">
        <v>6</v>
      </c>
      <c r="C47" s="17" t="s">
        <v>22</v>
      </c>
      <c r="D47" s="4">
        <v>126</v>
      </c>
      <c r="E47" s="4">
        <v>132</v>
      </c>
      <c r="F47" s="4">
        <v>127</v>
      </c>
      <c r="G47" s="4">
        <v>6</v>
      </c>
      <c r="H47" s="28">
        <f t="shared" si="10"/>
        <v>391</v>
      </c>
      <c r="I47" s="4">
        <v>107386</v>
      </c>
      <c r="J47" s="4">
        <v>103933</v>
      </c>
      <c r="K47" s="4">
        <v>10624</v>
      </c>
      <c r="L47" s="4">
        <v>11289</v>
      </c>
      <c r="M47" s="28">
        <f t="shared" si="11"/>
        <v>233232</v>
      </c>
      <c r="N47" s="4">
        <v>3</v>
      </c>
      <c r="O47" s="4">
        <v>0</v>
      </c>
      <c r="P47" s="4">
        <v>2</v>
      </c>
      <c r="Q47" s="4">
        <v>3</v>
      </c>
      <c r="R47" s="28">
        <f t="shared" si="12"/>
        <v>8</v>
      </c>
      <c r="S47" s="27">
        <f t="shared" si="0"/>
        <v>2.0460358056265986E-2</v>
      </c>
      <c r="T47" s="4">
        <v>567</v>
      </c>
      <c r="U47" s="4">
        <v>376</v>
      </c>
      <c r="V47" s="4">
        <v>455</v>
      </c>
      <c r="W47" s="4">
        <v>155</v>
      </c>
      <c r="X47" s="28">
        <f t="shared" si="13"/>
        <v>1553</v>
      </c>
      <c r="Y47" s="27">
        <f t="shared" si="9"/>
        <v>6.6586060231872126E-3</v>
      </c>
      <c r="Z47" s="4">
        <v>16</v>
      </c>
      <c r="AA47" s="4">
        <v>14</v>
      </c>
      <c r="AB47" s="4">
        <v>12</v>
      </c>
      <c r="AC47" s="4">
        <v>6</v>
      </c>
      <c r="AD47" s="28">
        <f t="shared" si="14"/>
        <v>48</v>
      </c>
      <c r="AE47" s="27">
        <f t="shared" si="1"/>
        <v>0.12276214833759591</v>
      </c>
      <c r="AF47" s="4">
        <v>3072</v>
      </c>
      <c r="AG47" s="4">
        <v>3616</v>
      </c>
      <c r="AH47" s="4">
        <v>3512</v>
      </c>
      <c r="AI47" s="4">
        <v>5760</v>
      </c>
      <c r="AJ47" s="28">
        <f t="shared" si="15"/>
        <v>15960</v>
      </c>
      <c r="AK47" s="27">
        <f t="shared" si="2"/>
        <v>6.8429718048981278E-2</v>
      </c>
      <c r="AL47" s="4">
        <v>1</v>
      </c>
      <c r="AM47" s="4">
        <v>2</v>
      </c>
      <c r="AN47" s="4">
        <v>0</v>
      </c>
      <c r="AO47" s="4">
        <v>0</v>
      </c>
      <c r="AP47" s="28">
        <f t="shared" si="16"/>
        <v>3</v>
      </c>
      <c r="AQ47" s="27">
        <f t="shared" si="3"/>
        <v>7.6726342710997444E-3</v>
      </c>
      <c r="AR47" s="4">
        <v>394</v>
      </c>
      <c r="AS47" s="4">
        <v>729</v>
      </c>
      <c r="AT47" s="4">
        <v>667</v>
      </c>
      <c r="AU47" s="4">
        <v>622</v>
      </c>
      <c r="AV47" s="28">
        <f t="shared" si="17"/>
        <v>2412</v>
      </c>
      <c r="AW47" s="27">
        <f t="shared" si="4"/>
        <v>1.0341634081086643E-2</v>
      </c>
      <c r="AX47" s="4">
        <v>4</v>
      </c>
      <c r="AY47" s="4">
        <v>5</v>
      </c>
      <c r="AZ47" s="4">
        <v>2</v>
      </c>
      <c r="BA47" s="4">
        <v>1</v>
      </c>
      <c r="BB47" s="28">
        <f t="shared" si="18"/>
        <v>12</v>
      </c>
      <c r="BC47" s="27">
        <f t="shared" si="5"/>
        <v>3.0690537084398978E-2</v>
      </c>
      <c r="BD47" s="4">
        <v>1109</v>
      </c>
      <c r="BE47" s="4">
        <v>1144</v>
      </c>
      <c r="BF47" s="4">
        <v>1218</v>
      </c>
      <c r="BG47" s="4">
        <v>681</v>
      </c>
      <c r="BH47" s="28">
        <f t="shared" si="19"/>
        <v>4152</v>
      </c>
      <c r="BI47" s="27">
        <f t="shared" si="6"/>
        <v>1.7802016875900391E-2</v>
      </c>
      <c r="BJ47" s="4">
        <v>12</v>
      </c>
      <c r="BK47" s="4">
        <v>12</v>
      </c>
      <c r="BL47" s="4">
        <v>12</v>
      </c>
      <c r="BM47" s="4">
        <v>4</v>
      </c>
      <c r="BN47" s="28">
        <f t="shared" si="20"/>
        <v>40</v>
      </c>
      <c r="BO47" s="27">
        <f t="shared" si="7"/>
        <v>0.10230179028132992</v>
      </c>
      <c r="BP47" s="4">
        <v>2550</v>
      </c>
      <c r="BQ47" s="4">
        <v>3125</v>
      </c>
      <c r="BR47" s="4">
        <v>2998</v>
      </c>
      <c r="BS47" s="4">
        <v>1256</v>
      </c>
      <c r="BT47" s="28">
        <f t="shared" si="21"/>
        <v>9929</v>
      </c>
      <c r="BU47" s="27">
        <f t="shared" si="8"/>
        <v>4.2571345269945805E-2</v>
      </c>
    </row>
    <row r="48" spans="1:73" x14ac:dyDescent="0.35">
      <c r="A48" s="13" t="s">
        <v>54</v>
      </c>
      <c r="B48" s="9">
        <v>6</v>
      </c>
      <c r="C48" s="17" t="s">
        <v>22</v>
      </c>
      <c r="D48" s="4">
        <v>1238</v>
      </c>
      <c r="E48" s="4">
        <v>2426</v>
      </c>
      <c r="F48" s="4">
        <v>2212</v>
      </c>
      <c r="G48" s="4">
        <v>1062</v>
      </c>
      <c r="H48" s="28">
        <f t="shared" si="10"/>
        <v>6938</v>
      </c>
      <c r="I48" s="4">
        <v>9054</v>
      </c>
      <c r="J48" s="4">
        <v>10505</v>
      </c>
      <c r="K48" s="4">
        <v>10066</v>
      </c>
      <c r="L48" s="4">
        <v>6205</v>
      </c>
      <c r="M48" s="28">
        <f t="shared" si="11"/>
        <v>35830</v>
      </c>
      <c r="N48" s="4">
        <v>479</v>
      </c>
      <c r="O48" s="4">
        <v>1462</v>
      </c>
      <c r="P48" s="4">
        <v>1650</v>
      </c>
      <c r="Q48" s="4">
        <v>703</v>
      </c>
      <c r="R48" s="28">
        <f t="shared" si="12"/>
        <v>4294</v>
      </c>
      <c r="S48" s="27">
        <f t="shared" si="0"/>
        <v>0.61891034880368978</v>
      </c>
      <c r="T48" s="4">
        <v>3756</v>
      </c>
      <c r="U48" s="4">
        <v>4605</v>
      </c>
      <c r="V48" s="4">
        <v>4342</v>
      </c>
      <c r="W48" s="4">
        <v>1725</v>
      </c>
      <c r="X48" s="28">
        <f t="shared" si="13"/>
        <v>14428</v>
      </c>
      <c r="Y48" s="27">
        <f t="shared" si="9"/>
        <v>0.40267931900641918</v>
      </c>
      <c r="Z48" s="4">
        <v>1238</v>
      </c>
      <c r="AA48" s="4">
        <v>2426</v>
      </c>
      <c r="AB48" s="4">
        <v>2212</v>
      </c>
      <c r="AC48" s="4">
        <v>1062</v>
      </c>
      <c r="AD48" s="28">
        <f t="shared" si="14"/>
        <v>6938</v>
      </c>
      <c r="AE48" s="27">
        <f t="shared" si="1"/>
        <v>1</v>
      </c>
      <c r="AF48" s="4">
        <v>761</v>
      </c>
      <c r="AG48" s="4">
        <v>10412</v>
      </c>
      <c r="AH48" s="4">
        <v>3023</v>
      </c>
      <c r="AI48" s="4">
        <v>3023</v>
      </c>
      <c r="AJ48" s="28">
        <f t="shared" si="15"/>
        <v>17219</v>
      </c>
      <c r="AK48" s="27">
        <f t="shared" si="2"/>
        <v>0.48057493720346078</v>
      </c>
      <c r="AL48" s="4">
        <v>719</v>
      </c>
      <c r="AM48" s="4">
        <v>1497</v>
      </c>
      <c r="AN48" s="4">
        <v>1574</v>
      </c>
      <c r="AO48" s="4">
        <v>634</v>
      </c>
      <c r="AP48" s="28">
        <f t="shared" si="16"/>
        <v>4424</v>
      </c>
      <c r="AQ48" s="27">
        <f t="shared" si="3"/>
        <v>0.63764773710002887</v>
      </c>
      <c r="AR48" s="4">
        <v>191</v>
      </c>
      <c r="AS48" s="4">
        <v>375</v>
      </c>
      <c r="AT48" s="4">
        <v>1574</v>
      </c>
      <c r="AU48" s="4">
        <v>88</v>
      </c>
      <c r="AV48" s="28">
        <f t="shared" si="17"/>
        <v>2228</v>
      </c>
      <c r="AW48" s="27">
        <f t="shared" si="4"/>
        <v>6.2182528607312305E-2</v>
      </c>
      <c r="AX48" s="4">
        <v>1147</v>
      </c>
      <c r="AY48" s="4">
        <v>2208</v>
      </c>
      <c r="AZ48" s="4">
        <v>2120</v>
      </c>
      <c r="BA48" s="4">
        <v>781</v>
      </c>
      <c r="BB48" s="28">
        <f t="shared" si="18"/>
        <v>6256</v>
      </c>
      <c r="BC48" s="27">
        <f t="shared" si="5"/>
        <v>0.90170077832228313</v>
      </c>
      <c r="BD48" s="4">
        <v>5029</v>
      </c>
      <c r="BE48" s="4">
        <v>6339</v>
      </c>
      <c r="BF48" s="4">
        <v>6067</v>
      </c>
      <c r="BG48" s="4">
        <v>4405</v>
      </c>
      <c r="BH48" s="28">
        <f t="shared" si="19"/>
        <v>21840</v>
      </c>
      <c r="BI48" s="27">
        <f t="shared" si="6"/>
        <v>0.60954507396036839</v>
      </c>
      <c r="BJ48" s="4">
        <v>0</v>
      </c>
      <c r="BK48" s="4">
        <v>0</v>
      </c>
      <c r="BL48" s="4">
        <v>0</v>
      </c>
      <c r="BM48" s="4">
        <v>0</v>
      </c>
      <c r="BN48" s="28">
        <f t="shared" si="20"/>
        <v>0</v>
      </c>
      <c r="BO48" s="27">
        <f t="shared" si="7"/>
        <v>0</v>
      </c>
      <c r="BP48" s="4">
        <v>5109</v>
      </c>
      <c r="BQ48" s="4">
        <v>7142</v>
      </c>
      <c r="BR48" s="4">
        <v>6735</v>
      </c>
      <c r="BS48" s="4">
        <v>597</v>
      </c>
      <c r="BT48" s="28">
        <f t="shared" si="21"/>
        <v>19583</v>
      </c>
      <c r="BU48" s="27">
        <f t="shared" si="8"/>
        <v>0.54655316773653362</v>
      </c>
    </row>
    <row r="49" spans="1:73" x14ac:dyDescent="0.35">
      <c r="A49" s="13" t="s">
        <v>55</v>
      </c>
      <c r="B49" s="9">
        <v>6</v>
      </c>
      <c r="C49" s="17" t="s">
        <v>22</v>
      </c>
      <c r="D49" s="4">
        <v>8368</v>
      </c>
      <c r="E49" s="4">
        <v>13620</v>
      </c>
      <c r="F49" s="4">
        <v>13902</v>
      </c>
      <c r="G49" s="4">
        <v>7059</v>
      </c>
      <c r="H49" s="28">
        <f t="shared" si="10"/>
        <v>42949</v>
      </c>
      <c r="I49" s="4">
        <v>250516</v>
      </c>
      <c r="J49" s="4">
        <v>214255</v>
      </c>
      <c r="K49" s="4">
        <v>350251</v>
      </c>
      <c r="L49" s="4">
        <v>602086</v>
      </c>
      <c r="M49" s="28">
        <f t="shared" si="11"/>
        <v>1417108</v>
      </c>
      <c r="N49" s="4">
        <v>2344</v>
      </c>
      <c r="O49" s="4">
        <v>2994</v>
      </c>
      <c r="P49" s="4">
        <v>3665</v>
      </c>
      <c r="Q49" s="4">
        <v>1239</v>
      </c>
      <c r="R49" s="28">
        <f t="shared" si="12"/>
        <v>10242</v>
      </c>
      <c r="S49" s="27">
        <f t="shared" si="0"/>
        <v>0.23846888169689631</v>
      </c>
      <c r="T49" s="4">
        <v>34980</v>
      </c>
      <c r="U49" s="4">
        <v>27925</v>
      </c>
      <c r="V49" s="4">
        <v>38325</v>
      </c>
      <c r="W49" s="4">
        <v>44159</v>
      </c>
      <c r="X49" s="28">
        <f t="shared" si="13"/>
        <v>145389</v>
      </c>
      <c r="Y49" s="27">
        <f t="shared" si="9"/>
        <v>0.10259556787485499</v>
      </c>
      <c r="Z49" s="4">
        <v>3381</v>
      </c>
      <c r="AA49" s="4">
        <v>5596</v>
      </c>
      <c r="AB49" s="4">
        <v>6153</v>
      </c>
      <c r="AC49" s="4">
        <v>1798</v>
      </c>
      <c r="AD49" s="28">
        <f t="shared" si="14"/>
        <v>16928</v>
      </c>
      <c r="AE49" s="27">
        <f t="shared" si="1"/>
        <v>0.39414188921744392</v>
      </c>
      <c r="AF49" s="4">
        <v>51318</v>
      </c>
      <c r="AG49" s="4">
        <v>47984</v>
      </c>
      <c r="AH49" s="4">
        <v>48282</v>
      </c>
      <c r="AI49" s="4">
        <v>9473</v>
      </c>
      <c r="AJ49" s="28">
        <f t="shared" si="15"/>
        <v>157057</v>
      </c>
      <c r="AK49" s="27">
        <f t="shared" si="2"/>
        <v>0.11082923813851873</v>
      </c>
      <c r="AL49" s="4">
        <v>1929</v>
      </c>
      <c r="AM49" s="4">
        <v>2911</v>
      </c>
      <c r="AN49" s="4">
        <v>3712</v>
      </c>
      <c r="AO49" s="4">
        <v>1491</v>
      </c>
      <c r="AP49" s="28">
        <f t="shared" si="16"/>
        <v>10043</v>
      </c>
      <c r="AQ49" s="27">
        <f t="shared" si="3"/>
        <v>0.23383547928938975</v>
      </c>
      <c r="AR49" s="4">
        <v>9422</v>
      </c>
      <c r="AS49" s="4">
        <v>8475</v>
      </c>
      <c r="AT49" s="4">
        <v>10163</v>
      </c>
      <c r="AU49" s="4">
        <v>4185</v>
      </c>
      <c r="AV49" s="28">
        <f t="shared" si="17"/>
        <v>32245</v>
      </c>
      <c r="AW49" s="27">
        <f t="shared" si="4"/>
        <v>2.2754087902968581E-2</v>
      </c>
      <c r="AX49" s="4">
        <v>2129</v>
      </c>
      <c r="AY49" s="4">
        <v>3097</v>
      </c>
      <c r="AZ49" s="4">
        <v>3827</v>
      </c>
      <c r="BA49" s="4">
        <v>917</v>
      </c>
      <c r="BB49" s="28">
        <f t="shared" si="18"/>
        <v>9970</v>
      </c>
      <c r="BC49" s="27">
        <f t="shared" si="5"/>
        <v>0.23213578895899789</v>
      </c>
      <c r="BD49" s="4">
        <v>26315</v>
      </c>
      <c r="BE49" s="4">
        <v>23619</v>
      </c>
      <c r="BF49" s="4">
        <v>24336</v>
      </c>
      <c r="BG49" s="4">
        <v>2859</v>
      </c>
      <c r="BH49" s="28">
        <f t="shared" si="19"/>
        <v>77129</v>
      </c>
      <c r="BI49" s="27">
        <f t="shared" si="6"/>
        <v>5.44270443748818E-2</v>
      </c>
      <c r="BJ49" s="4">
        <v>308</v>
      </c>
      <c r="BK49" s="4">
        <v>558</v>
      </c>
      <c r="BL49" s="4">
        <v>761</v>
      </c>
      <c r="BM49" s="4">
        <v>229</v>
      </c>
      <c r="BN49" s="28">
        <f t="shared" si="20"/>
        <v>1856</v>
      </c>
      <c r="BO49" s="27">
        <f t="shared" si="7"/>
        <v>4.321404456448346E-2</v>
      </c>
      <c r="BP49" s="4">
        <v>441</v>
      </c>
      <c r="BQ49" s="4">
        <v>480</v>
      </c>
      <c r="BR49" s="4">
        <v>687</v>
      </c>
      <c r="BS49" s="4">
        <v>233</v>
      </c>
      <c r="BT49" s="28">
        <f t="shared" si="21"/>
        <v>1841</v>
      </c>
      <c r="BU49" s="27">
        <f t="shared" si="8"/>
        <v>1.2991246962122858E-3</v>
      </c>
    </row>
    <row r="50" spans="1:73" x14ac:dyDescent="0.35">
      <c r="A50" s="13" t="s">
        <v>56</v>
      </c>
      <c r="B50" s="8">
        <v>6</v>
      </c>
      <c r="C50" s="18" t="s">
        <v>22</v>
      </c>
      <c r="D50" s="4">
        <v>107</v>
      </c>
      <c r="E50" s="4">
        <v>65</v>
      </c>
      <c r="F50" s="4">
        <v>105</v>
      </c>
      <c r="G50" s="4">
        <v>145</v>
      </c>
      <c r="H50" s="28">
        <f t="shared" si="10"/>
        <v>422</v>
      </c>
      <c r="I50" s="4">
        <v>7786</v>
      </c>
      <c r="J50" s="4">
        <v>7058</v>
      </c>
      <c r="K50" s="4">
        <v>19660</v>
      </c>
      <c r="L50" s="4">
        <v>34979</v>
      </c>
      <c r="M50" s="28">
        <f t="shared" si="11"/>
        <v>69483</v>
      </c>
      <c r="N50" s="4">
        <v>13</v>
      </c>
      <c r="O50" s="4">
        <v>3</v>
      </c>
      <c r="P50" s="4">
        <v>7</v>
      </c>
      <c r="Q50" s="4">
        <v>11</v>
      </c>
      <c r="R50" s="28">
        <f t="shared" si="12"/>
        <v>34</v>
      </c>
      <c r="S50" s="27">
        <f t="shared" si="0"/>
        <v>8.0568720379146919E-2</v>
      </c>
      <c r="T50" s="4">
        <v>697</v>
      </c>
      <c r="U50" s="4">
        <v>815</v>
      </c>
      <c r="V50" s="4">
        <v>1174</v>
      </c>
      <c r="W50" s="4">
        <v>1693</v>
      </c>
      <c r="X50" s="28">
        <f t="shared" si="13"/>
        <v>4379</v>
      </c>
      <c r="Y50" s="27">
        <f t="shared" si="9"/>
        <v>6.3022609847012939E-2</v>
      </c>
      <c r="Z50" s="4">
        <v>33</v>
      </c>
      <c r="AA50" s="4">
        <v>10</v>
      </c>
      <c r="AB50" s="4">
        <v>12</v>
      </c>
      <c r="AC50" s="4">
        <v>14</v>
      </c>
      <c r="AD50" s="28">
        <f t="shared" si="14"/>
        <v>69</v>
      </c>
      <c r="AE50" s="27">
        <f t="shared" si="1"/>
        <v>0.16350710900473933</v>
      </c>
      <c r="AF50" s="4">
        <v>1406</v>
      </c>
      <c r="AG50" s="4">
        <v>1339</v>
      </c>
      <c r="AH50" s="4">
        <v>1857</v>
      </c>
      <c r="AI50" s="4">
        <v>2593</v>
      </c>
      <c r="AJ50" s="28">
        <f t="shared" si="15"/>
        <v>7195</v>
      </c>
      <c r="AK50" s="27">
        <f t="shared" si="2"/>
        <v>0.10355050875753781</v>
      </c>
      <c r="AL50" s="4">
        <v>0</v>
      </c>
      <c r="AM50" s="4">
        <v>0</v>
      </c>
      <c r="AN50" s="4">
        <v>0</v>
      </c>
      <c r="AO50" s="4">
        <v>0</v>
      </c>
      <c r="AP50" s="28">
        <f t="shared" si="16"/>
        <v>0</v>
      </c>
      <c r="AQ50" s="27">
        <f t="shared" si="3"/>
        <v>0</v>
      </c>
      <c r="AR50" s="4">
        <v>0</v>
      </c>
      <c r="AS50" s="4">
        <v>0</v>
      </c>
      <c r="AT50" s="4">
        <v>0</v>
      </c>
      <c r="AU50" s="4">
        <v>0</v>
      </c>
      <c r="AV50" s="28">
        <f t="shared" si="17"/>
        <v>0</v>
      </c>
      <c r="AW50" s="27">
        <f t="shared" si="4"/>
        <v>0</v>
      </c>
      <c r="AX50" s="4">
        <v>18</v>
      </c>
      <c r="AY50" s="4">
        <v>5</v>
      </c>
      <c r="AZ50" s="4">
        <v>6</v>
      </c>
      <c r="BA50" s="4">
        <v>3</v>
      </c>
      <c r="BB50" s="28">
        <f t="shared" si="18"/>
        <v>32</v>
      </c>
      <c r="BC50" s="27">
        <f t="shared" si="5"/>
        <v>7.582938388625593E-2</v>
      </c>
      <c r="BD50" s="4">
        <v>661</v>
      </c>
      <c r="BE50" s="4">
        <v>5</v>
      </c>
      <c r="BF50" s="4">
        <v>489</v>
      </c>
      <c r="BG50" s="4">
        <v>479</v>
      </c>
      <c r="BH50" s="28">
        <f t="shared" si="19"/>
        <v>1634</v>
      </c>
      <c r="BI50" s="27">
        <f t="shared" si="6"/>
        <v>2.351654361498496E-2</v>
      </c>
      <c r="BJ50" s="4">
        <v>3</v>
      </c>
      <c r="BK50" s="4">
        <v>1</v>
      </c>
      <c r="BL50" s="4">
        <v>2</v>
      </c>
      <c r="BM50" s="4">
        <v>0</v>
      </c>
      <c r="BN50" s="28">
        <f t="shared" si="20"/>
        <v>6</v>
      </c>
      <c r="BO50" s="27">
        <f t="shared" si="7"/>
        <v>1.4218009478672985E-2</v>
      </c>
      <c r="BP50" s="4">
        <v>107</v>
      </c>
      <c r="BQ50" s="4">
        <v>113</v>
      </c>
      <c r="BR50" s="4">
        <v>64</v>
      </c>
      <c r="BS50" s="4">
        <v>13</v>
      </c>
      <c r="BT50" s="28">
        <f t="shared" si="21"/>
        <v>297</v>
      </c>
      <c r="BU50" s="27">
        <f t="shared" si="8"/>
        <v>4.2744268382194205E-3</v>
      </c>
    </row>
    <row r="51" spans="1:73" x14ac:dyDescent="0.35">
      <c r="A51" s="13" t="s">
        <v>57</v>
      </c>
      <c r="B51" s="8">
        <v>6</v>
      </c>
      <c r="C51" s="18" t="s">
        <v>22</v>
      </c>
      <c r="D51" s="4">
        <v>52</v>
      </c>
      <c r="E51" s="4">
        <v>70</v>
      </c>
      <c r="F51" s="4">
        <v>74</v>
      </c>
      <c r="G51" s="4">
        <v>23</v>
      </c>
      <c r="H51" s="28">
        <f t="shared" si="10"/>
        <v>219</v>
      </c>
      <c r="I51" s="4">
        <v>4141</v>
      </c>
      <c r="J51" s="4">
        <v>4989</v>
      </c>
      <c r="K51" s="4">
        <v>4747</v>
      </c>
      <c r="L51" s="4">
        <v>3129</v>
      </c>
      <c r="M51" s="28">
        <f t="shared" si="11"/>
        <v>17006</v>
      </c>
      <c r="N51" s="4">
        <v>24</v>
      </c>
      <c r="O51" s="4">
        <v>13</v>
      </c>
      <c r="P51" s="4">
        <v>12</v>
      </c>
      <c r="Q51" s="4">
        <v>0</v>
      </c>
      <c r="R51" s="28">
        <f t="shared" si="12"/>
        <v>49</v>
      </c>
      <c r="S51" s="27">
        <f t="shared" si="0"/>
        <v>0.22374429223744291</v>
      </c>
      <c r="T51" s="4">
        <v>755</v>
      </c>
      <c r="U51" s="4">
        <v>606</v>
      </c>
      <c r="V51" s="4">
        <v>396</v>
      </c>
      <c r="W51" s="4">
        <v>161</v>
      </c>
      <c r="X51" s="28">
        <f t="shared" si="13"/>
        <v>1918</v>
      </c>
      <c r="Y51" s="27">
        <f t="shared" si="9"/>
        <v>0.11278372339174408</v>
      </c>
      <c r="Z51" s="4">
        <v>51</v>
      </c>
      <c r="AA51" s="4">
        <v>69</v>
      </c>
      <c r="AB51" s="4">
        <v>73</v>
      </c>
      <c r="AC51" s="4">
        <v>22</v>
      </c>
      <c r="AD51" s="28">
        <f t="shared" si="14"/>
        <v>215</v>
      </c>
      <c r="AE51" s="27">
        <f t="shared" si="1"/>
        <v>0.9817351598173516</v>
      </c>
      <c r="AF51" s="4">
        <v>2479</v>
      </c>
      <c r="AG51" s="4">
        <v>2479</v>
      </c>
      <c r="AH51" s="4">
        <v>2479</v>
      </c>
      <c r="AI51" s="4">
        <v>2479</v>
      </c>
      <c r="AJ51" s="28">
        <f t="shared" si="15"/>
        <v>9916</v>
      </c>
      <c r="AK51" s="27">
        <f t="shared" si="2"/>
        <v>0.58308832176878744</v>
      </c>
      <c r="AL51" s="4">
        <v>0</v>
      </c>
      <c r="AM51" s="4">
        <v>0</v>
      </c>
      <c r="AN51" s="4">
        <v>0</v>
      </c>
      <c r="AO51" s="4">
        <v>0</v>
      </c>
      <c r="AP51" s="28">
        <f t="shared" si="16"/>
        <v>0</v>
      </c>
      <c r="AQ51" s="27">
        <f t="shared" si="3"/>
        <v>0</v>
      </c>
      <c r="AR51" s="4">
        <v>0</v>
      </c>
      <c r="AS51" s="4">
        <v>0</v>
      </c>
      <c r="AT51" s="4">
        <v>0</v>
      </c>
      <c r="AU51" s="4">
        <v>0</v>
      </c>
      <c r="AV51" s="28">
        <f t="shared" si="17"/>
        <v>0</v>
      </c>
      <c r="AW51" s="27">
        <f t="shared" si="4"/>
        <v>0</v>
      </c>
      <c r="AX51" s="4">
        <v>5</v>
      </c>
      <c r="AY51" s="4">
        <v>13</v>
      </c>
      <c r="AZ51" s="4">
        <v>10</v>
      </c>
      <c r="BA51" s="4">
        <v>5</v>
      </c>
      <c r="BB51" s="28">
        <f t="shared" si="18"/>
        <v>33</v>
      </c>
      <c r="BC51" s="27">
        <f t="shared" si="5"/>
        <v>0.15068493150684931</v>
      </c>
      <c r="BD51" s="4">
        <v>580</v>
      </c>
      <c r="BE51" s="4">
        <v>747</v>
      </c>
      <c r="BF51" s="4">
        <v>701</v>
      </c>
      <c r="BG51" s="4">
        <v>343</v>
      </c>
      <c r="BH51" s="28">
        <f t="shared" si="19"/>
        <v>2371</v>
      </c>
      <c r="BI51" s="27">
        <f t="shared" si="6"/>
        <v>0.13942138068916854</v>
      </c>
      <c r="BJ51" s="4">
        <v>34</v>
      </c>
      <c r="BK51" s="4">
        <v>49</v>
      </c>
      <c r="BL51" s="4">
        <v>50</v>
      </c>
      <c r="BM51" s="4">
        <v>13</v>
      </c>
      <c r="BN51" s="28">
        <f t="shared" si="20"/>
        <v>146</v>
      </c>
      <c r="BO51" s="27">
        <f t="shared" si="7"/>
        <v>0.66666666666666663</v>
      </c>
      <c r="BP51" s="4">
        <v>2476</v>
      </c>
      <c r="BQ51" s="4">
        <v>3196</v>
      </c>
      <c r="BR51" s="4">
        <v>2961</v>
      </c>
      <c r="BS51" s="4">
        <v>1577</v>
      </c>
      <c r="BT51" s="28">
        <f t="shared" si="21"/>
        <v>10210</v>
      </c>
      <c r="BU51" s="27">
        <f t="shared" si="8"/>
        <v>0.60037633776314248</v>
      </c>
    </row>
    <row r="52" spans="1:73" x14ac:dyDescent="0.35">
      <c r="A52" s="13" t="s">
        <v>58</v>
      </c>
      <c r="B52" s="8">
        <v>6</v>
      </c>
      <c r="C52" s="18" t="s">
        <v>22</v>
      </c>
      <c r="D52" s="4">
        <v>17</v>
      </c>
      <c r="E52" s="4">
        <v>35</v>
      </c>
      <c r="F52" s="4">
        <v>50</v>
      </c>
      <c r="G52" s="4">
        <v>19</v>
      </c>
      <c r="H52" s="28">
        <f t="shared" si="10"/>
        <v>121</v>
      </c>
      <c r="I52" s="4">
        <v>16267</v>
      </c>
      <c r="J52" s="4">
        <v>15473</v>
      </c>
      <c r="K52" s="4">
        <v>15922</v>
      </c>
      <c r="L52" s="4">
        <v>2876</v>
      </c>
      <c r="M52" s="28">
        <f t="shared" si="11"/>
        <v>50538</v>
      </c>
      <c r="N52" s="4">
        <v>12</v>
      </c>
      <c r="O52" s="4">
        <v>24</v>
      </c>
      <c r="P52" s="4">
        <v>35</v>
      </c>
      <c r="Q52" s="4">
        <v>13</v>
      </c>
      <c r="R52" s="28">
        <f t="shared" si="12"/>
        <v>84</v>
      </c>
      <c r="S52" s="27">
        <f t="shared" si="0"/>
        <v>0.69421487603305787</v>
      </c>
      <c r="T52" s="4">
        <v>9904</v>
      </c>
      <c r="U52" s="4">
        <v>9760</v>
      </c>
      <c r="V52" s="4">
        <v>10057</v>
      </c>
      <c r="W52" s="4">
        <v>1414</v>
      </c>
      <c r="X52" s="28">
        <f t="shared" si="13"/>
        <v>31135</v>
      </c>
      <c r="Y52" s="27">
        <f t="shared" si="9"/>
        <v>0.61607107523051963</v>
      </c>
      <c r="Z52" s="4">
        <v>17</v>
      </c>
      <c r="AA52" s="4">
        <v>35</v>
      </c>
      <c r="AB52" s="4">
        <v>50</v>
      </c>
      <c r="AC52" s="4">
        <v>19</v>
      </c>
      <c r="AD52" s="28">
        <f t="shared" si="14"/>
        <v>121</v>
      </c>
      <c r="AE52" s="27">
        <f t="shared" si="1"/>
        <v>1</v>
      </c>
      <c r="AF52" s="4">
        <v>15787</v>
      </c>
      <c r="AG52" s="4">
        <v>14947</v>
      </c>
      <c r="AH52" s="4">
        <v>15206</v>
      </c>
      <c r="AI52" s="4">
        <v>2151</v>
      </c>
      <c r="AJ52" s="28">
        <f t="shared" si="15"/>
        <v>48091</v>
      </c>
      <c r="AK52" s="27">
        <f t="shared" si="2"/>
        <v>0.9515809885630615</v>
      </c>
      <c r="AL52" s="4">
        <v>1</v>
      </c>
      <c r="AM52" s="4">
        <v>4</v>
      </c>
      <c r="AN52" s="4">
        <v>16</v>
      </c>
      <c r="AO52" s="4">
        <v>11</v>
      </c>
      <c r="AP52" s="28">
        <f t="shared" si="16"/>
        <v>32</v>
      </c>
      <c r="AQ52" s="27">
        <f t="shared" si="3"/>
        <v>0.26446280991735538</v>
      </c>
      <c r="AR52" s="4">
        <v>758</v>
      </c>
      <c r="AS52" s="4">
        <v>622</v>
      </c>
      <c r="AT52" s="4">
        <v>584</v>
      </c>
      <c r="AU52" s="4">
        <v>191</v>
      </c>
      <c r="AV52" s="28">
        <f t="shared" si="17"/>
        <v>2155</v>
      </c>
      <c r="AW52" s="27">
        <f t="shared" si="4"/>
        <v>4.2641180893585026E-2</v>
      </c>
      <c r="AX52" s="4">
        <v>13</v>
      </c>
      <c r="AY52" s="4">
        <v>34</v>
      </c>
      <c r="AZ52" s="4">
        <v>49</v>
      </c>
      <c r="BA52" s="4">
        <v>19</v>
      </c>
      <c r="BB52" s="28">
        <f t="shared" si="18"/>
        <v>115</v>
      </c>
      <c r="BC52" s="27">
        <f t="shared" si="5"/>
        <v>0.95041322314049592</v>
      </c>
      <c r="BD52" s="4">
        <v>10372</v>
      </c>
      <c r="BE52" s="4">
        <v>9815</v>
      </c>
      <c r="BF52" s="4">
        <v>9880</v>
      </c>
      <c r="BG52" s="4">
        <v>1398</v>
      </c>
      <c r="BH52" s="28">
        <f t="shared" si="19"/>
        <v>31465</v>
      </c>
      <c r="BI52" s="27">
        <f t="shared" si="6"/>
        <v>0.62260081522814514</v>
      </c>
      <c r="BJ52" s="4">
        <v>16</v>
      </c>
      <c r="BK52" s="4">
        <v>29</v>
      </c>
      <c r="BL52" s="4">
        <v>50</v>
      </c>
      <c r="BM52" s="4">
        <v>19</v>
      </c>
      <c r="BN52" s="28">
        <f t="shared" si="20"/>
        <v>114</v>
      </c>
      <c r="BO52" s="27">
        <f t="shared" si="7"/>
        <v>0.94214876033057848</v>
      </c>
      <c r="BP52" s="4">
        <v>10681</v>
      </c>
      <c r="BQ52" s="4">
        <v>10756</v>
      </c>
      <c r="BR52" s="4">
        <v>10989</v>
      </c>
      <c r="BS52" s="4">
        <v>1528</v>
      </c>
      <c r="BT52" s="28">
        <f t="shared" si="21"/>
        <v>33954</v>
      </c>
      <c r="BU52" s="27">
        <f t="shared" si="8"/>
        <v>0.67185088448296326</v>
      </c>
    </row>
    <row r="53" spans="1:73" x14ac:dyDescent="0.35">
      <c r="A53" s="13" t="s">
        <v>59</v>
      </c>
      <c r="B53" s="8">
        <v>6</v>
      </c>
      <c r="C53" s="18" t="s">
        <v>45</v>
      </c>
      <c r="D53" s="4">
        <v>1350</v>
      </c>
      <c r="E53" s="4">
        <v>2403</v>
      </c>
      <c r="F53" s="4">
        <v>3356</v>
      </c>
      <c r="G53" s="4">
        <v>4707</v>
      </c>
      <c r="H53" s="28">
        <f>G53</f>
        <v>4707</v>
      </c>
      <c r="I53" s="4">
        <v>112800</v>
      </c>
      <c r="J53" s="4">
        <v>158503</v>
      </c>
      <c r="K53" s="4">
        <v>301173</v>
      </c>
      <c r="L53" s="4">
        <v>646883</v>
      </c>
      <c r="M53" s="28">
        <f>L53</f>
        <v>646883</v>
      </c>
      <c r="N53" s="4">
        <v>71</v>
      </c>
      <c r="O53" s="4">
        <v>131</v>
      </c>
      <c r="P53" s="4">
        <v>215</v>
      </c>
      <c r="Q53" s="4">
        <v>235</v>
      </c>
      <c r="R53" s="28">
        <f>Q53</f>
        <v>235</v>
      </c>
      <c r="S53" s="27">
        <f t="shared" si="0"/>
        <v>4.9925642659868284E-2</v>
      </c>
      <c r="T53" s="4">
        <v>2784</v>
      </c>
      <c r="U53" s="4">
        <v>4914</v>
      </c>
      <c r="V53" s="4">
        <v>7084</v>
      </c>
      <c r="W53" s="4">
        <v>7574</v>
      </c>
      <c r="X53" s="28">
        <f>W53</f>
        <v>7574</v>
      </c>
      <c r="Y53" s="27">
        <f t="shared" si="9"/>
        <v>1.1708454233609477E-2</v>
      </c>
      <c r="Z53" s="4">
        <v>609</v>
      </c>
      <c r="AA53" s="4">
        <v>1543</v>
      </c>
      <c r="AB53" s="4">
        <v>2328</v>
      </c>
      <c r="AC53" s="4">
        <v>2538</v>
      </c>
      <c r="AD53" s="28">
        <f>AC53</f>
        <v>2538</v>
      </c>
      <c r="AE53" s="27">
        <f t="shared" si="1"/>
        <v>0.53919694072657742</v>
      </c>
      <c r="AF53" s="4">
        <v>44472</v>
      </c>
      <c r="AG53" s="4">
        <v>83315</v>
      </c>
      <c r="AH53" s="4">
        <v>123181</v>
      </c>
      <c r="AI53" s="4">
        <v>138082</v>
      </c>
      <c r="AJ53" s="28">
        <f>AI53</f>
        <v>138082</v>
      </c>
      <c r="AK53" s="27">
        <f t="shared" si="2"/>
        <v>0.21345745675802269</v>
      </c>
      <c r="AL53" s="4">
        <v>63</v>
      </c>
      <c r="AM53" s="4">
        <v>192</v>
      </c>
      <c r="AN53" s="4">
        <v>299</v>
      </c>
      <c r="AO53" s="4">
        <v>387</v>
      </c>
      <c r="AP53" s="28">
        <f>AO53</f>
        <v>387</v>
      </c>
      <c r="AQ53" s="27">
        <f t="shared" si="3"/>
        <v>8.2217973231357558E-2</v>
      </c>
      <c r="AR53" s="4">
        <v>1236</v>
      </c>
      <c r="AS53" s="4">
        <v>3020</v>
      </c>
      <c r="AT53" s="4">
        <v>4839</v>
      </c>
      <c r="AU53" s="4">
        <v>5079</v>
      </c>
      <c r="AV53" s="28">
        <f>AU53</f>
        <v>5079</v>
      </c>
      <c r="AW53" s="27">
        <f t="shared" si="4"/>
        <v>7.8514971022580586E-3</v>
      </c>
      <c r="AX53" s="4">
        <v>312</v>
      </c>
      <c r="AY53" s="4">
        <v>1012</v>
      </c>
      <c r="AZ53" s="4">
        <v>1689</v>
      </c>
      <c r="BA53" s="4">
        <v>1784</v>
      </c>
      <c r="BB53" s="28">
        <f>BA53</f>
        <v>1784</v>
      </c>
      <c r="BC53" s="27">
        <f t="shared" si="5"/>
        <v>0.37900998512853196</v>
      </c>
      <c r="BD53" s="4">
        <v>27057</v>
      </c>
      <c r="BE53" s="4">
        <v>52655</v>
      </c>
      <c r="BF53" s="4">
        <v>82795</v>
      </c>
      <c r="BG53" s="4">
        <v>89152</v>
      </c>
      <c r="BH53" s="28">
        <f>BG53</f>
        <v>89152</v>
      </c>
      <c r="BI53" s="27">
        <f t="shared" si="6"/>
        <v>0.13781781249468605</v>
      </c>
      <c r="BJ53" s="4">
        <v>6</v>
      </c>
      <c r="BK53" s="4">
        <v>15</v>
      </c>
      <c r="BL53" s="4">
        <v>25</v>
      </c>
      <c r="BM53" s="4">
        <v>25</v>
      </c>
      <c r="BN53" s="28">
        <f>BM53</f>
        <v>25</v>
      </c>
      <c r="BO53" s="27">
        <f t="shared" si="7"/>
        <v>5.3112385808370514E-3</v>
      </c>
      <c r="BP53" s="4">
        <v>170</v>
      </c>
      <c r="BQ53" s="4">
        <v>348</v>
      </c>
      <c r="BR53" s="4">
        <v>557</v>
      </c>
      <c r="BS53" s="4">
        <v>577</v>
      </c>
      <c r="BT53" s="28">
        <f>BS53</f>
        <v>577</v>
      </c>
      <c r="BU53" s="27">
        <f t="shared" si="8"/>
        <v>8.9196964520632017E-4</v>
      </c>
    </row>
    <row r="54" spans="1:73" x14ac:dyDescent="0.35">
      <c r="A54" s="13" t="s">
        <v>60</v>
      </c>
      <c r="B54" s="8">
        <v>6</v>
      </c>
      <c r="C54" s="18" t="s">
        <v>45</v>
      </c>
      <c r="D54" s="4">
        <v>4064</v>
      </c>
      <c r="E54" s="4">
        <v>4218</v>
      </c>
      <c r="F54" s="4">
        <v>3976</v>
      </c>
      <c r="G54" s="4">
        <v>3350</v>
      </c>
      <c r="H54" s="28">
        <f>G54</f>
        <v>3350</v>
      </c>
      <c r="I54" s="4">
        <v>96820</v>
      </c>
      <c r="J54" s="4">
        <v>97794</v>
      </c>
      <c r="K54" s="4">
        <v>96817</v>
      </c>
      <c r="L54" s="4">
        <v>85940</v>
      </c>
      <c r="M54" s="28">
        <f>L54</f>
        <v>85940</v>
      </c>
      <c r="N54" s="4">
        <v>57</v>
      </c>
      <c r="O54" s="4">
        <v>59</v>
      </c>
      <c r="P54" s="4">
        <v>1037</v>
      </c>
      <c r="Q54" s="4">
        <v>44</v>
      </c>
      <c r="R54" s="28">
        <f>Q54</f>
        <v>44</v>
      </c>
      <c r="S54" s="27">
        <f t="shared" si="0"/>
        <v>1.3134328358208954E-2</v>
      </c>
      <c r="T54" s="4">
        <v>1122</v>
      </c>
      <c r="U54" s="4">
        <v>1114</v>
      </c>
      <c r="V54" s="4">
        <v>3939</v>
      </c>
      <c r="W54" s="4">
        <v>851</v>
      </c>
      <c r="X54" s="28">
        <f>W54</f>
        <v>851</v>
      </c>
      <c r="Y54" s="27">
        <f t="shared" si="9"/>
        <v>9.9022573888759603E-3</v>
      </c>
      <c r="Z54" s="4">
        <v>4029</v>
      </c>
      <c r="AA54" s="4">
        <v>4179</v>
      </c>
      <c r="AB54" s="4">
        <v>3939</v>
      </c>
      <c r="AC54" s="4">
        <v>3318</v>
      </c>
      <c r="AD54" s="28">
        <f>AC54</f>
        <v>3318</v>
      </c>
      <c r="AE54" s="27">
        <f t="shared" si="1"/>
        <v>0.99044776119402989</v>
      </c>
      <c r="AF54" s="4">
        <v>92634</v>
      </c>
      <c r="AG54" s="4">
        <v>93312</v>
      </c>
      <c r="AH54" s="4">
        <v>92531</v>
      </c>
      <c r="AI54" s="4">
        <v>82037</v>
      </c>
      <c r="AJ54" s="28">
        <f>AI54</f>
        <v>82037</v>
      </c>
      <c r="AK54" s="27">
        <f t="shared" si="2"/>
        <v>0.95458459390272288</v>
      </c>
      <c r="AL54" s="4">
        <v>778</v>
      </c>
      <c r="AM54" s="4">
        <v>747</v>
      </c>
      <c r="AN54" s="4">
        <v>603</v>
      </c>
      <c r="AO54" s="4">
        <v>502</v>
      </c>
      <c r="AP54" s="28">
        <f>AO54</f>
        <v>502</v>
      </c>
      <c r="AQ54" s="27">
        <f t="shared" si="3"/>
        <v>0.14985074626865671</v>
      </c>
      <c r="AR54" s="4">
        <v>6452</v>
      </c>
      <c r="AS54" s="4">
        <v>6151</v>
      </c>
      <c r="AT54" s="4">
        <v>6195</v>
      </c>
      <c r="AU54" s="4">
        <v>5203</v>
      </c>
      <c r="AV54" s="28">
        <f>AU54</f>
        <v>5203</v>
      </c>
      <c r="AW54" s="27">
        <f t="shared" si="4"/>
        <v>6.0542238771235747E-2</v>
      </c>
      <c r="AX54" s="4">
        <v>1424</v>
      </c>
      <c r="AY54" s="4">
        <v>1438</v>
      </c>
      <c r="AZ54" s="4">
        <v>1447</v>
      </c>
      <c r="BA54" s="4">
        <v>1188</v>
      </c>
      <c r="BB54" s="28">
        <f>BA54</f>
        <v>1188</v>
      </c>
      <c r="BC54" s="27">
        <f t="shared" si="5"/>
        <v>0.35462686567164181</v>
      </c>
      <c r="BD54" s="4">
        <v>50168</v>
      </c>
      <c r="BE54" s="4">
        <v>49240</v>
      </c>
      <c r="BF54" s="4">
        <v>48366</v>
      </c>
      <c r="BG54" s="4">
        <v>39245</v>
      </c>
      <c r="BH54" s="28">
        <f>BG54</f>
        <v>39245</v>
      </c>
      <c r="BI54" s="27">
        <f t="shared" si="6"/>
        <v>0.4566558063765418</v>
      </c>
      <c r="BJ54" s="4">
        <v>2956</v>
      </c>
      <c r="BK54" s="4">
        <v>2966</v>
      </c>
      <c r="BL54" s="4">
        <v>2792</v>
      </c>
      <c r="BM54" s="4">
        <v>2359</v>
      </c>
      <c r="BN54" s="28">
        <f>BM54</f>
        <v>2359</v>
      </c>
      <c r="BO54" s="27">
        <f t="shared" si="7"/>
        <v>0.70417910447761189</v>
      </c>
      <c r="BP54" s="4">
        <v>65217</v>
      </c>
      <c r="BQ54" s="4">
        <v>63693</v>
      </c>
      <c r="BR54" s="4">
        <v>62543</v>
      </c>
      <c r="BS54" s="4">
        <v>57152</v>
      </c>
      <c r="BT54" s="28">
        <f>BS54</f>
        <v>57152</v>
      </c>
      <c r="BU54" s="27">
        <f t="shared" si="8"/>
        <v>0.66502210844775422</v>
      </c>
    </row>
    <row r="55" spans="1:73" s="11" customFormat="1" x14ac:dyDescent="0.35">
      <c r="A55" s="14" t="s">
        <v>61</v>
      </c>
      <c r="B55" s="10"/>
      <c r="C55" s="10"/>
      <c r="D55" s="25">
        <f>SUM(D4:D54)</f>
        <v>33423</v>
      </c>
      <c r="E55" s="25">
        <f t="shared" ref="E55:BT55" si="22">SUM(E4:E54)</f>
        <v>43193</v>
      </c>
      <c r="F55" s="25">
        <f t="shared" si="22"/>
        <v>64263</v>
      </c>
      <c r="G55" s="25">
        <f t="shared" si="22"/>
        <v>39223</v>
      </c>
      <c r="H55" s="26">
        <f t="shared" si="22"/>
        <v>124584</v>
      </c>
      <c r="I55" s="25">
        <f t="shared" si="22"/>
        <v>2883085</v>
      </c>
      <c r="J55" s="25">
        <f t="shared" si="22"/>
        <v>3016245</v>
      </c>
      <c r="K55" s="25">
        <f t="shared" si="22"/>
        <v>4590499</v>
      </c>
      <c r="L55" s="25">
        <f t="shared" si="22"/>
        <v>7434499</v>
      </c>
      <c r="M55" s="26">
        <f t="shared" si="22"/>
        <v>12192999</v>
      </c>
      <c r="N55" s="25">
        <f t="shared" si="22"/>
        <v>9118</v>
      </c>
      <c r="O55" s="25">
        <f t="shared" si="22"/>
        <v>13331</v>
      </c>
      <c r="P55" s="25">
        <f t="shared" si="22"/>
        <v>19016</v>
      </c>
      <c r="Q55" s="25">
        <f t="shared" si="22"/>
        <v>13166</v>
      </c>
      <c r="R55" s="26">
        <f t="shared" si="22"/>
        <v>32489</v>
      </c>
      <c r="S55" s="27">
        <f t="shared" si="0"/>
        <v>0.26077987542541581</v>
      </c>
      <c r="T55" s="25">
        <f t="shared" si="22"/>
        <v>759304</v>
      </c>
      <c r="U55" s="25">
        <f t="shared" si="22"/>
        <v>763117</v>
      </c>
      <c r="V55" s="25">
        <f t="shared" si="22"/>
        <v>931056</v>
      </c>
      <c r="W55" s="25">
        <f t="shared" si="22"/>
        <v>1186962</v>
      </c>
      <c r="X55" s="26">
        <f t="shared" si="22"/>
        <v>2264253</v>
      </c>
      <c r="Y55" s="27">
        <f t="shared" si="9"/>
        <v>0.18570107321422727</v>
      </c>
      <c r="Z55" s="25">
        <f t="shared" si="22"/>
        <v>21774</v>
      </c>
      <c r="AA55" s="25">
        <f t="shared" si="22"/>
        <v>30001</v>
      </c>
      <c r="AB55" s="25">
        <f t="shared" si="22"/>
        <v>42936</v>
      </c>
      <c r="AC55" s="25">
        <f t="shared" si="22"/>
        <v>25949</v>
      </c>
      <c r="AD55" s="26">
        <f t="shared" si="22"/>
        <v>70190</v>
      </c>
      <c r="AE55" s="27">
        <f t="shared" si="1"/>
        <v>0.56339497848840947</v>
      </c>
      <c r="AF55" s="25">
        <f t="shared" si="22"/>
        <v>1705939</v>
      </c>
      <c r="AG55" s="25">
        <f t="shared" si="22"/>
        <v>1857716</v>
      </c>
      <c r="AH55" s="25">
        <f t="shared" si="22"/>
        <v>2401705</v>
      </c>
      <c r="AI55" s="25">
        <f t="shared" si="22"/>
        <v>2918972</v>
      </c>
      <c r="AJ55" s="26">
        <f t="shared" si="22"/>
        <v>5022579</v>
      </c>
      <c r="AK55" s="27">
        <f t="shared" si="2"/>
        <v>0.41192318641213699</v>
      </c>
      <c r="AL55" s="25">
        <f t="shared" si="22"/>
        <v>7617</v>
      </c>
      <c r="AM55" s="25">
        <f t="shared" si="22"/>
        <v>10836</v>
      </c>
      <c r="AN55" s="25">
        <f t="shared" si="22"/>
        <v>15297</v>
      </c>
      <c r="AO55" s="25">
        <f t="shared" si="22"/>
        <v>9907</v>
      </c>
      <c r="AP55" s="26">
        <f t="shared" si="22"/>
        <v>28776</v>
      </c>
      <c r="AQ55" s="27">
        <f t="shared" si="3"/>
        <v>0.23097669042573685</v>
      </c>
      <c r="AR55" s="25">
        <f t="shared" si="22"/>
        <v>70499</v>
      </c>
      <c r="AS55" s="25">
        <f t="shared" si="22"/>
        <v>89534</v>
      </c>
      <c r="AT55" s="25">
        <f t="shared" si="22"/>
        <v>122246</v>
      </c>
      <c r="AU55" s="25">
        <f t="shared" si="22"/>
        <v>137517</v>
      </c>
      <c r="AV55" s="26">
        <f t="shared" si="22"/>
        <v>327379</v>
      </c>
      <c r="AW55" s="27">
        <f t="shared" si="4"/>
        <v>2.6849752058537853E-2</v>
      </c>
      <c r="AX55" s="25">
        <f t="shared" si="22"/>
        <v>8855</v>
      </c>
      <c r="AY55" s="25">
        <f t="shared" si="22"/>
        <v>11577</v>
      </c>
      <c r="AZ55" s="25">
        <f t="shared" si="22"/>
        <v>14879</v>
      </c>
      <c r="BA55" s="25">
        <f t="shared" si="22"/>
        <v>9409</v>
      </c>
      <c r="BB55" s="26">
        <f t="shared" si="22"/>
        <v>28936</v>
      </c>
      <c r="BC55" s="27">
        <f t="shared" si="5"/>
        <v>0.23226096448982214</v>
      </c>
      <c r="BD55" s="25">
        <f t="shared" si="22"/>
        <v>726631</v>
      </c>
      <c r="BE55" s="25">
        <f t="shared" si="22"/>
        <v>749081</v>
      </c>
      <c r="BF55" s="25">
        <f t="shared" si="22"/>
        <v>774645</v>
      </c>
      <c r="BG55" s="25">
        <f t="shared" si="22"/>
        <v>919942</v>
      </c>
      <c r="BH55" s="26">
        <f t="shared" si="22"/>
        <v>1956643</v>
      </c>
      <c r="BI55" s="27">
        <f t="shared" si="6"/>
        <v>0.16047266140184216</v>
      </c>
      <c r="BJ55" s="25">
        <f t="shared" si="22"/>
        <v>10231</v>
      </c>
      <c r="BK55" s="25">
        <f t="shared" si="22"/>
        <v>13277</v>
      </c>
      <c r="BL55" s="25">
        <f t="shared" si="22"/>
        <v>14955</v>
      </c>
      <c r="BM55" s="25">
        <f t="shared" si="22"/>
        <v>14032</v>
      </c>
      <c r="BN55" s="26">
        <f t="shared" si="22"/>
        <v>20273</v>
      </c>
      <c r="BO55" s="27">
        <f t="shared" si="7"/>
        <v>0.16272555063250499</v>
      </c>
      <c r="BP55" s="25">
        <f t="shared" si="22"/>
        <v>814884</v>
      </c>
      <c r="BQ55" s="25">
        <f t="shared" si="22"/>
        <v>907088</v>
      </c>
      <c r="BR55" s="25">
        <f t="shared" si="22"/>
        <v>1034185</v>
      </c>
      <c r="BS55" s="25">
        <f t="shared" si="22"/>
        <v>1084783</v>
      </c>
      <c r="BT55" s="26">
        <f t="shared" si="22"/>
        <v>1988106</v>
      </c>
      <c r="BU55" s="27">
        <f t="shared" si="8"/>
        <v>0.16305307660568166</v>
      </c>
    </row>
    <row r="57" spans="1:73" x14ac:dyDescent="0.35">
      <c r="A57" s="33" t="s">
        <v>66</v>
      </c>
    </row>
    <row r="58" spans="1:73" x14ac:dyDescent="0.35">
      <c r="A58" s="29" t="s">
        <v>84</v>
      </c>
      <c r="B58" s="30"/>
      <c r="C58" s="30"/>
    </row>
    <row r="59" spans="1:73" x14ac:dyDescent="0.35">
      <c r="A59" s="39" t="s">
        <v>67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1:73" x14ac:dyDescent="0.35">
      <c r="A60" s="39" t="s">
        <v>75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73" x14ac:dyDescent="0.35">
      <c r="A61" s="38" t="s">
        <v>76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73" x14ac:dyDescent="0.35">
      <c r="A62" s="14" t="s">
        <v>69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1"/>
      <c r="S62" s="11"/>
      <c r="T62" s="11"/>
    </row>
  </sheetData>
  <mergeCells count="16">
    <mergeCell ref="A1:C1"/>
    <mergeCell ref="BP2:BU2"/>
    <mergeCell ref="A61:N61"/>
    <mergeCell ref="A60:N60"/>
    <mergeCell ref="A59:N59"/>
    <mergeCell ref="AL2:AQ2"/>
    <mergeCell ref="AR2:AW2"/>
    <mergeCell ref="AX2:BC2"/>
    <mergeCell ref="BD2:BI2"/>
    <mergeCell ref="BJ2:BO2"/>
    <mergeCell ref="D2:H2"/>
    <mergeCell ref="I2:M2"/>
    <mergeCell ref="N2:S2"/>
    <mergeCell ref="T2:Y2"/>
    <mergeCell ref="Z2:AE2"/>
    <mergeCell ref="AF2:AK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D5DB7-829E-4B46-BBC9-9FF108A6D133}"/>
</file>

<file path=customXml/itemProps2.xml><?xml version="1.0" encoding="utf-8"?>
<ds:datastoreItem xmlns:ds="http://schemas.openxmlformats.org/officeDocument/2006/customXml" ds:itemID="{85BBB4D3-86CE-468C-AFDF-3B39BA54AA78}"/>
</file>

<file path=customXml/itemProps3.xml><?xml version="1.0" encoding="utf-8"?>
<ds:datastoreItem xmlns:ds="http://schemas.openxmlformats.org/officeDocument/2006/customXml" ds:itemID="{411C0FDD-172F-4485-A715-5D1B6FBA27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 2019 Equity Ratio Indicators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Dudley, Timmy T - ETA CTR</dc:creator>
  <cp:lastModifiedBy>Dudley, Timmy T - ETA CTR</cp:lastModifiedBy>
  <dcterms:created xsi:type="dcterms:W3CDTF">2021-02-26T16:47:40Z</dcterms:created>
  <dcterms:modified xsi:type="dcterms:W3CDTF">2021-06-21T19:56:59Z</dcterms:modified>
</cp:coreProperties>
</file>